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0730" windowHeight="11160" activeTab="4"/>
  </bookViews>
  <sheets>
    <sheet name="scheda 1" sheetId="23" r:id="rId1"/>
    <sheet name="scheda 2" sheetId="25" r:id="rId2"/>
    <sheet name="scheda 3 Elenco Annuale" sheetId="26" r:id="rId3"/>
    <sheet name="scheda 2B" sheetId="27" r:id="rId4"/>
    <sheet name="Scheda 4" sheetId="28" r:id="rId5"/>
  </sheets>
  <definedNames>
    <definedName name="_xlnm._FilterDatabase" localSheetId="1" hidden="1">'scheda 2'!$A$4:$Q$32</definedName>
    <definedName name="_xlnm._FilterDatabase" localSheetId="2" hidden="1">'scheda 3 Elenco Annuale'!$A$5:$O$21</definedName>
    <definedName name="_xlnm.Print_Titles" localSheetId="1">'scheda 2'!$4:$5</definedName>
    <definedName name="_xlnm.Print_Titles" localSheetId="2">'scheda 3 Elenco Annuale'!$5:$6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9" i="25"/>
  <c r="N14" l="1"/>
  <c r="N15"/>
  <c r="N16"/>
  <c r="N17"/>
  <c r="A16"/>
  <c r="M48"/>
  <c r="N23"/>
  <c r="A22"/>
  <c r="A23" s="1"/>
  <c r="N35"/>
  <c r="A26"/>
  <c r="A27" s="1"/>
  <c r="A28" s="1"/>
  <c r="A29" s="1"/>
  <c r="A30" s="1"/>
  <c r="A31" s="1"/>
  <c r="A32" s="1"/>
  <c r="A33" s="1"/>
  <c r="A34" s="1"/>
  <c r="N28"/>
  <c r="N27"/>
  <c r="N26"/>
  <c r="N24"/>
  <c r="N22"/>
  <c r="N21"/>
  <c r="N20"/>
  <c r="N19"/>
  <c r="N18"/>
  <c r="N6"/>
  <c r="H7" i="26" s="1"/>
  <c r="N7" i="25"/>
  <c r="H9" i="26" s="1"/>
  <c r="N8" i="25"/>
  <c r="H10" i="26" s="1"/>
  <c r="H11"/>
  <c r="N10" i="25"/>
  <c r="H12" i="26" s="1"/>
  <c r="N11" i="25"/>
  <c r="H13" i="26" s="1"/>
  <c r="N12" i="25"/>
  <c r="H14" i="26" s="1"/>
  <c r="G7"/>
  <c r="G9"/>
  <c r="G10"/>
  <c r="G11"/>
  <c r="G12"/>
  <c r="G13"/>
  <c r="G14"/>
  <c r="B9" i="25"/>
  <c r="B17"/>
  <c r="B18" s="1"/>
  <c r="B7" s="1"/>
  <c r="B8" s="1"/>
  <c r="B10" s="1"/>
  <c r="B12" s="1"/>
  <c r="B19" s="1"/>
  <c r="B22"/>
  <c r="B24" s="1"/>
  <c r="D14" i="26"/>
  <c r="D13"/>
  <c r="K48" i="25"/>
  <c r="L48"/>
  <c r="A7" i="28"/>
  <c r="A8" s="1"/>
  <c r="A9" s="1"/>
  <c r="A10" s="1"/>
  <c r="D12" i="26"/>
  <c r="D11"/>
  <c r="D10"/>
  <c r="D9"/>
  <c r="D7"/>
  <c r="A18" i="25"/>
  <c r="N38"/>
  <c r="N44"/>
  <c r="N37"/>
  <c r="N29"/>
  <c r="N42"/>
  <c r="N36"/>
  <c r="N33"/>
  <c r="N43"/>
  <c r="N34"/>
  <c r="N30"/>
  <c r="N31"/>
  <c r="N32"/>
  <c r="N41"/>
  <c r="N25"/>
  <c r="N40"/>
  <c r="N39"/>
  <c r="A8" i="26"/>
  <c r="A9"/>
  <c r="A10" s="1"/>
  <c r="A11" s="1"/>
  <c r="A12" s="1"/>
  <c r="A13" s="1"/>
  <c r="C12" i="23"/>
  <c r="D12"/>
  <c r="A38" i="25"/>
  <c r="A39" s="1"/>
  <c r="A40" s="1"/>
  <c r="A41" s="1"/>
  <c r="A42" s="1"/>
  <c r="A45" s="1"/>
  <c r="A46" s="1"/>
  <c r="B25"/>
  <c r="B26" s="1"/>
  <c r="B27" s="1"/>
  <c r="B28" s="1"/>
  <c r="B29" s="1"/>
  <c r="B30" s="1"/>
  <c r="B31" s="1"/>
  <c r="B32" s="1"/>
  <c r="B33" s="1"/>
  <c r="G16" i="26" l="1"/>
  <c r="B12" i="23" s="1"/>
  <c r="E12" s="1"/>
  <c r="H16" i="26"/>
  <c r="N48" i="25"/>
  <c r="B23"/>
  <c r="B34"/>
  <c r="B36" s="1"/>
  <c r="B37" s="1"/>
  <c r="B38" s="1"/>
  <c r="B39" s="1"/>
  <c r="B40" s="1"/>
  <c r="B41" s="1"/>
  <c r="B42" s="1"/>
  <c r="B43" s="1"/>
  <c r="B44" s="1"/>
  <c r="B45" s="1"/>
  <c r="B46" s="1"/>
  <c r="B35"/>
  <c r="B16" i="23" l="1"/>
</calcChain>
</file>

<file path=xl/sharedStrings.xml><?xml version="1.0" encoding="utf-8"?>
<sst xmlns="http://schemas.openxmlformats.org/spreadsheetml/2006/main" count="606" uniqueCount="228">
  <si>
    <t>Altro</t>
  </si>
  <si>
    <t>TIPOLOGIE RISORSE</t>
  </si>
  <si>
    <t>Entrate aventi destinazione vincolata per legge</t>
  </si>
  <si>
    <t>Entrate acquisite mediante contrazione di mutuo</t>
  </si>
  <si>
    <t>Il Responsabile del Programma</t>
  </si>
  <si>
    <t>Cod. Int. Amm.ne (2)</t>
  </si>
  <si>
    <t>Reg.</t>
  </si>
  <si>
    <t>Prov.</t>
  </si>
  <si>
    <t>Com.</t>
  </si>
  <si>
    <t>DESCRIZIONE DELL'INTERVENTO</t>
  </si>
  <si>
    <t>STIMA DEI COSTI DEL PROGRAMMA</t>
  </si>
  <si>
    <t>Totale</t>
  </si>
  <si>
    <t>Cessione Immobili</t>
  </si>
  <si>
    <t>Apporto di capitale privato</t>
  </si>
  <si>
    <t>Importo</t>
  </si>
  <si>
    <t>TOTALE</t>
  </si>
  <si>
    <t>(1)</t>
  </si>
  <si>
    <t>Numero progressivo da 1 a N. a partire dalle opere del primo anno</t>
  </si>
  <si>
    <t>(2)</t>
  </si>
  <si>
    <t>Eventuale codice identificativo dell'intervento attribuito dall'Amministrazione (può essere vuoto)</t>
  </si>
  <si>
    <t>(3)</t>
  </si>
  <si>
    <t>(4)</t>
  </si>
  <si>
    <t>(5)</t>
  </si>
  <si>
    <t>Vedi tabella 3</t>
  </si>
  <si>
    <t>Cognome</t>
  </si>
  <si>
    <t>Nome</t>
  </si>
  <si>
    <t>Importo annualità</t>
  </si>
  <si>
    <t>Importo totale intervento</t>
  </si>
  <si>
    <t>Conformità</t>
  </si>
  <si>
    <t>Urb (S/N)</t>
  </si>
  <si>
    <t>Amb (S/N)</t>
  </si>
  <si>
    <t>Priorità (4)</t>
  </si>
  <si>
    <t>S</t>
  </si>
  <si>
    <t>PE</t>
  </si>
  <si>
    <t>MIS</t>
  </si>
  <si>
    <t>La codifica dell'intervento CUI (C.F. + ANNO + n. progressivo) verrà composta e confermata, al momento della pubblicazione, dal sistema informativo di gestione</t>
  </si>
  <si>
    <t>Indicare le finalità utilizzando la Tabella 5</t>
  </si>
  <si>
    <t>Indicare la fase della progettazione approvata dell'opera come da Tabella 4</t>
  </si>
  <si>
    <t>Riferimento intervento (1)</t>
  </si>
  <si>
    <t>Descrizione immobile</t>
  </si>
  <si>
    <t>Viene riportato il numero progressivo dell'intervento di riferimento</t>
  </si>
  <si>
    <t>QUADRO DELLE RISORSE DISPONIBILI</t>
  </si>
  <si>
    <t>CODICE ISTAT (3)</t>
  </si>
  <si>
    <t>Codice NUTS (3)</t>
  </si>
  <si>
    <t>Priorità (5)</t>
  </si>
  <si>
    <t>Tipologia (7)</t>
  </si>
  <si>
    <t>In alternativa al codice ISTAT si può inserire il codice NUTS</t>
  </si>
  <si>
    <t>Vedi tabella 1 e tabella 2</t>
  </si>
  <si>
    <t>Vedi art. 6, comma 3, della legge regionale n. 12/2011 secondo le priorità indicate dall'amministrazione con una scala espressa in tre livelli (1=massima priorità; 3= minima priorità)</t>
  </si>
  <si>
    <t>(6)</t>
  </si>
  <si>
    <t>S/N                   (6)</t>
  </si>
  <si>
    <t xml:space="preserve">Da compilarsi solo nell'ipotesi di cui all'art. 53, commi 6-7, del decreto legislativo n. 163/2006 e successive modifiche ed integrazioni, quando si tratta d'intervento che si realizza a seguito di specifica alienazione a favore dell'appaltatore. In caso affermativo compliare la scheda 2B </t>
  </si>
  <si>
    <t>(7)</t>
  </si>
  <si>
    <t>CUP</t>
  </si>
  <si>
    <t>Cod. int. amm.ne (1)</t>
  </si>
  <si>
    <t>Codice unico intervento CUI (2)</t>
  </si>
  <si>
    <t>Finalità (3)</t>
  </si>
  <si>
    <t>Vedi art. 6, comma 3, della legge regionale 12/2011 secondo le priorità indicate dall'Amministrazione con una scala espressa in tre livelli (1 = massima priorità; 3 = minima priorità)</t>
  </si>
  <si>
    <t>Verifica vincoli ambientali</t>
  </si>
  <si>
    <t>Stato progettazione approvata           (5)</t>
  </si>
  <si>
    <t>Stima tempi di esecuzione</t>
  </si>
  <si>
    <t>Trim/anno inizio lavori</t>
  </si>
  <si>
    <t>Trim/anno fine lavori</t>
  </si>
  <si>
    <t>Tipologia</t>
  </si>
  <si>
    <t>022</t>
  </si>
  <si>
    <t>N</t>
  </si>
  <si>
    <t>04 - Ristrutturazione</t>
  </si>
  <si>
    <t>A05-31 Culto</t>
  </si>
  <si>
    <t>Lavori di manutenzione straordinaria e sistemazione dell'Area Presbiteriale della Chiesa Parrocchiale S. Anna</t>
  </si>
  <si>
    <t>01 - NUOVA COSTRUZIONE</t>
  </si>
  <si>
    <t>08 - Completamento</t>
  </si>
  <si>
    <t>03 -Recupero</t>
  </si>
  <si>
    <t>03 - RECUPERO</t>
  </si>
  <si>
    <t>A04-13 Infrastrutture per l'agricoltura</t>
  </si>
  <si>
    <t>A02 - 05 DIFESA DEL SUOLO</t>
  </si>
  <si>
    <t>A05 -10 Edilizia abitativa</t>
  </si>
  <si>
    <t>A05 - 12    Sport e Spettacolo</t>
  </si>
  <si>
    <t>A08 - 35  Igienico sanitario</t>
  </si>
  <si>
    <t>A05 - 37 TURISTICO</t>
  </si>
  <si>
    <t>A05 - 09 - ALTRA EDILIZIA PUBBLICA</t>
  </si>
  <si>
    <t>A03 - 06  Produzione e distribuzione energia elettrica</t>
  </si>
  <si>
    <t>A01 -01  STRADALI</t>
  </si>
  <si>
    <t>A05 - 09 Altra edilizia pubblica</t>
  </si>
  <si>
    <t>A06 - 90 Altre infrastrutture pubbliche non altrove classificate</t>
  </si>
  <si>
    <t>07 - manutenzione straordinaria</t>
  </si>
  <si>
    <t>A05 - 37  Turistico</t>
  </si>
  <si>
    <t>Progetto per la costruzione di una ippostazione</t>
  </si>
  <si>
    <t>DEL COMUNE DI FLORESTA</t>
  </si>
  <si>
    <t>Cod. int. Amm.ne</t>
  </si>
  <si>
    <t>Codice Unico Intervento - CUI</t>
  </si>
  <si>
    <t>Descrizione del contratto</t>
  </si>
  <si>
    <t>Codice CPV</t>
  </si>
  <si>
    <t>Responsabile del Procedimento</t>
  </si>
  <si>
    <t>Importo contrattuale presunto</t>
  </si>
  <si>
    <t>Fonte risorse finanziarie</t>
  </si>
  <si>
    <t>Servizi</t>
  </si>
  <si>
    <t>Forniture</t>
  </si>
  <si>
    <t xml:space="preserve">Cognome  </t>
  </si>
  <si>
    <t>***</t>
  </si>
  <si>
    <t>Arco temporale di validità del programma</t>
  </si>
  <si>
    <t>Importo totale</t>
  </si>
  <si>
    <t>Entrate acquisite mediante apporto di capitale privato</t>
  </si>
  <si>
    <t>Trasferimenti di immobili art. 53, commi 6 - 7 Dgls 163/2006</t>
  </si>
  <si>
    <t>Stanziamenti di bilancio</t>
  </si>
  <si>
    <t xml:space="preserve">Totali </t>
  </si>
  <si>
    <t xml:space="preserve">Importo </t>
  </si>
  <si>
    <t>ELENCO DEGLI IMMOBILI DA TRASFERIRE art. 53, commi 6 e 7, del decreto legislativo n. 163/2006</t>
  </si>
  <si>
    <t>Elenco degli immobili da trasferire art. 53, commi 6 e 7, del decreto legislativo n. 163/2006</t>
  </si>
  <si>
    <t>Arco temporale di validità del programma Valore Stimato</t>
  </si>
  <si>
    <t>Solo diritto di superficie</t>
  </si>
  <si>
    <t>Piena proprietà</t>
  </si>
  <si>
    <t xml:space="preserve">                                                                              Totale</t>
  </si>
  <si>
    <t>N.   progr.  (1)</t>
  </si>
  <si>
    <t>Tipologia               (4)</t>
  </si>
  <si>
    <t>Categoria        (4)</t>
  </si>
  <si>
    <t>//</t>
  </si>
  <si>
    <t>Affidamento servizio di raccolta differenziata porta a porta</t>
  </si>
  <si>
    <t>Illuminazione votiva cimitero</t>
  </si>
  <si>
    <t>Affidamento di illuminazione votiva cimitero comunale</t>
  </si>
  <si>
    <t>Manutenzione illuminazione pubblica</t>
  </si>
  <si>
    <t>Affidamento servizio Manutenzione illuminazione pubblica</t>
  </si>
  <si>
    <t>Risorsa 1090503</t>
  </si>
  <si>
    <t>Risorsa 1010503</t>
  </si>
  <si>
    <t>Risorsa 1010803</t>
  </si>
  <si>
    <t>Lavori di consolidamento e riqualificazione del Cimitero Comunale e rifacimento della viabilità di accesso - II Stralcio</t>
  </si>
  <si>
    <t>****</t>
  </si>
  <si>
    <t>A02 - 05 Difesa del suolo</t>
  </si>
  <si>
    <t>Progetto di rifunzionalizzazione del parco comunale ed ampliamento con realizzazione di parco avventura</t>
  </si>
  <si>
    <t>Affidamento servizio di Manutenzione computer , stampanti, macchine da scrivere e da calcolo</t>
  </si>
  <si>
    <t>Realizzazione di interventi finalizzati alla tutela delle attività forestali per la fruizione sociale dei boschi</t>
  </si>
  <si>
    <t>Lavori di riqualificazione e implementazione della sicurezza del parco comunale in c/da Timpa del Comune di Floresta</t>
  </si>
  <si>
    <t>Interventi di miglioramento degli spazi pubblici del centro abitato</t>
  </si>
  <si>
    <t>Realizzazione opere di regimentazione delle aste torrentizie nel territorio comunale</t>
  </si>
  <si>
    <t>Potenzialmento e realizzazione della strada di collegamento intercomunale, avente grande valenza strategico-economica</t>
  </si>
  <si>
    <t>Realizzazione di un centro comunale di raccolta (C.C.R.) ai sensi del d.m. 08/04/2008, per lo stocaggio di rifiuti provenienti da raccolta differenziata, (Fg. 13 particella 357) di proprietà del Comune di Floresta (ME)</t>
  </si>
  <si>
    <t>Lavori di consolidamento area a monte della Via Garibaldi - Zona a Nordi del Centro abitato</t>
  </si>
  <si>
    <t xml:space="preserve">Lavori di adeguamento sismico e funzionale della scuola elementare </t>
  </si>
  <si>
    <t>Primo  anno</t>
  </si>
  <si>
    <t>Secondo  anno</t>
  </si>
  <si>
    <t>Terzo  anno</t>
  </si>
  <si>
    <t>Adeguamento dell'impianto di pubblica illuminazione  alla normativa vigente</t>
  </si>
  <si>
    <t>A05 - 08  EDILIZIA SOCIALE E SCOLASTI- CA</t>
  </si>
  <si>
    <t>Accantonamento di cui all'art. 12, comma 1 del D.P.R.              n. 207/2010 riferito al primo anno</t>
  </si>
  <si>
    <t>Fruizione turistica del territorio anche attraverso il recupero di strutture di edilizia rurale e miglioramento e recupero del paesaggio</t>
  </si>
  <si>
    <t>Stazione di compostaggio.</t>
  </si>
  <si>
    <t>01 - NUOVA COSTRUZIONE - Recupero</t>
  </si>
  <si>
    <t>manutentione straordinaria</t>
  </si>
  <si>
    <t>Realizzazione di un campo di sci d'erba e annesse strutture turiscico-sportive</t>
  </si>
  <si>
    <t>023</t>
  </si>
  <si>
    <t>Realizzazione di una pista ciclabile tra Favoscuro e il centro abitato di Floresta</t>
  </si>
  <si>
    <t>Recupero e riutilizzo ai fini turistico-residenziale del patrimonio immobiliare abbandonato del Comune di Floresta</t>
  </si>
  <si>
    <t>Progetto  ristrutturazione rete idrica comunale del centro urbano</t>
  </si>
  <si>
    <t>Installazione sistema di video soveglianza comunale</t>
  </si>
  <si>
    <t>05.INFRASTRUTTURE SOCIALI-36.PUBBLICA SICUREZZA</t>
  </si>
  <si>
    <t>Interventi di manutenzione straordinaria delle infrastrutture di collegamento esterne al centro abitato - messa in sicurezza della strada Piano Grande- Palamunnara- Ciurazzo</t>
  </si>
  <si>
    <t>Realizzazione di un Pala Ghiaccio con annessa pista di pattinaggio su ghiaccio artificiale</t>
  </si>
  <si>
    <t>Lavori di Rigenerazione urbana del Quartiere Sant'Antonino</t>
  </si>
  <si>
    <t>Interventi di ottimizzazione dei consumi energetici degli impianti di sollevamento acqua a servizio del Comunedi Floresta</t>
  </si>
  <si>
    <t>Lavori di completamento e messa a norma dell' impianto di depurazione e collegamento collettori emissari</t>
  </si>
  <si>
    <t>Riqualificazione e messa a norma impianti sportivi</t>
  </si>
  <si>
    <t>Messa in sicurezza ed efficientamento energetico degli edifici pubblici e del patrimonio comunale</t>
  </si>
  <si>
    <t>Lavori di messa in sicurezza del territorio a rischio idrogeologico - Area San Giorgio-Bivio Fondachello</t>
  </si>
  <si>
    <t>Lavori di messa in sicurezza del territorio a rischio idrogeologico - Area Portella Mitta</t>
  </si>
  <si>
    <t xml:space="preserve">Completamento dei lavori di efficentamento energetico immobile adibito a Museo della Civiltà Contadina </t>
  </si>
  <si>
    <t>Interventi integrati per la conservazione delle risorse genetiche vegetali in agricoltura - Operazioni 10.2 r 4.4a  del PSR - SICILIA 2014/2020.</t>
  </si>
  <si>
    <t>4/2021</t>
  </si>
  <si>
    <t>2/2021</t>
  </si>
  <si>
    <t>PFTE</t>
  </si>
  <si>
    <t>Lavori di consolidamento delle aree in frane ed a elevato rischio idrogeologico in località Serro Marchese - Tratto adiacente alle strutture sportive</t>
  </si>
  <si>
    <t>Raccota RR.SS.UU.</t>
  </si>
  <si>
    <t>Conferimento in discarica RR.SS.UU.</t>
  </si>
  <si>
    <t>Affidamento di conferimento in discarica RR.SS.UU.</t>
  </si>
  <si>
    <t>Manutenzione computer, stampanti, macchine da scrivere e da calcolo</t>
  </si>
  <si>
    <t>Rresponsabile Unico del procedimento</t>
  </si>
  <si>
    <t>Lavori di consolidamento delle aree in frane ed a elevato rischio idrogeologico in località Serro Marchese</t>
  </si>
  <si>
    <t>G58E18000090006</t>
  </si>
  <si>
    <t>G53B17000160001</t>
  </si>
  <si>
    <t>G55J20000310002.</t>
  </si>
  <si>
    <t>G57C19000010001</t>
  </si>
  <si>
    <t>G55B18001300001</t>
  </si>
  <si>
    <t>G54H20000580001</t>
  </si>
  <si>
    <t>Lavori di recupero e riconversione funzionale dell’ex Mattatoio Comunale e aree adiacenti</t>
  </si>
  <si>
    <t>03 - Recupero</t>
  </si>
  <si>
    <t>015821608322022-5</t>
  </si>
  <si>
    <t>015821608322022-2</t>
  </si>
  <si>
    <t>015821608322022-3</t>
  </si>
  <si>
    <t>015821608322022-4</t>
  </si>
  <si>
    <t>015821608322022-6</t>
  </si>
  <si>
    <t>015821608322022-7</t>
  </si>
  <si>
    <t>G53D21003520001</t>
  </si>
  <si>
    <t>015821608322022-1</t>
  </si>
  <si>
    <t>4/2023</t>
  </si>
  <si>
    <t>O158216083220221</t>
  </si>
  <si>
    <t>O158216083220222</t>
  </si>
  <si>
    <t>O158216083220223</t>
  </si>
  <si>
    <t>O158216083220224</t>
  </si>
  <si>
    <t>O158216083220225</t>
  </si>
  <si>
    <t>Anno 2024</t>
  </si>
  <si>
    <t>Adeguamento, rifunzionalizzazione, ristrutturazione messa in sicurezza ed efficientamento energetico della Casa Albergo per anziani, sita  nel comune di Floresta in C.so Indipendenza</t>
  </si>
  <si>
    <t>G54E20002560002</t>
  </si>
  <si>
    <t>Arch. Filippo Russo</t>
  </si>
  <si>
    <t>ALLEGATO I - SCHEDA 2: PROGRAMMA TRIENNALE DELLE OPERE PUBBLICHE 2023/2025 DEL COMUNE DI FLORESTA - ELENCO DEGLI INTERVENTI DEL PROGRAMMA</t>
  </si>
  <si>
    <t>SCHEDA 2B: PROGRAMMA TRIENNALE DELLE OPERE PUBBLICHE 2023/2025</t>
  </si>
  <si>
    <t>Russo</t>
  </si>
  <si>
    <t>Filippo</t>
  </si>
  <si>
    <t>Anno 2025</t>
  </si>
  <si>
    <t>015821608322022-8</t>
  </si>
  <si>
    <t>4/2024</t>
  </si>
  <si>
    <t>1/2024</t>
  </si>
  <si>
    <t>2/2024</t>
  </si>
  <si>
    <t>015821608322022-9</t>
  </si>
  <si>
    <t>G52F10002250001</t>
  </si>
  <si>
    <t>Realizzazione di area parcheggio</t>
  </si>
  <si>
    <t>Realizzazione di una parco urbano e di una piscina termale nell'area di proprietà comunale denominata "Serro Marchese"</t>
  </si>
  <si>
    <t>Rigenerazione urbana tramite la posa in opera di impianto di illuminazione e camminamento pedonale con la realizzazione di un marciapiede a salvaguardia della incolumità pubblica di collegamento con l'area della statua della Madonnina</t>
  </si>
  <si>
    <t>Riqualificazione Monumento dei Caduti</t>
  </si>
  <si>
    <t>Lavori di messa in sicurezza territorio a rischio idrogeologico a salvaguardia dellle strade esterne del Comune di Floresta - varie strrade del territorio</t>
  </si>
  <si>
    <t>Cultura e Sostenibilità - progetto per la riqualificazione di alcuni percorsi urbani, della Piazza dei caduti, della Chiesa di tutti i santi nel Comune di Floresta, rimozione delle barriere fisiche, cognitive e sensoriali</t>
  </si>
  <si>
    <t>SCHEDA 1: PROGRAMMA TRIENNALE DELLE OPERE PUBBLICHE 2024/2026</t>
  </si>
  <si>
    <t>Disponibilità finanziaria  Primo anno 2024</t>
  </si>
  <si>
    <t>Disponibilità finanziaria  Secondo anno 2025</t>
  </si>
  <si>
    <t>Disponibilità finanziaria  Terzo anno 2026</t>
  </si>
  <si>
    <t>1/2023</t>
  </si>
  <si>
    <t>1/2025</t>
  </si>
  <si>
    <t>Anno 2026</t>
  </si>
  <si>
    <t>SCHEDA 4: PROGRAMMA ANNUALE FORNITURE E SERVIZI ANNO 2024</t>
  </si>
  <si>
    <t>ALLEGATO I - SCHEDA 3:  PROGRAMMA TRIENNALE DELLE OPERE PUBBLICHE 2024/2026 DEL COMUNE DI FLORESTA ELENCO ANNUALE 2024</t>
  </si>
  <si>
    <t>Lavori  di potenziamneto del Parco Neve</t>
  </si>
</sst>
</file>

<file path=xl/styles.xml><?xml version="1.0" encoding="utf-8"?>
<styleSheet xmlns="http://schemas.openxmlformats.org/spreadsheetml/2006/main">
  <numFmts count="9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[$€-2]\ * #,##0.00_-;\-[$€-2]\ * #,##0.00_-;_-[$€-2]\ * &quot;-&quot;??_-"/>
    <numFmt numFmtId="166" formatCode="_-[$€-2]\ * #,##0_-;\-[$€-2]\ * #,##0_-;_-[$€-2]\ * \-??_-"/>
    <numFmt numFmtId="167" formatCode="&quot;€&quot;\ #,##0.00"/>
    <numFmt numFmtId="168" formatCode="_-[$€-410]\ * #,##0.00_-;\-[$€-410]\ * #,##0.00_-;_-[$€-410]\ * &quot;-&quot;??_-;_-@_-"/>
    <numFmt numFmtId="169" formatCode="_-&quot;€&quot;\ * #,##0.000_-;\-&quot;€&quot;\ * #,##0.000_-;_-&quot;€&quot;\ * &quot;-&quot;??_-;_-@_-"/>
    <numFmt numFmtId="170" formatCode="00000"/>
  </numFmts>
  <fonts count="22">
    <font>
      <sz val="10"/>
      <name val="Arial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0"/>
      <name val="Arial"/>
      <family val="2"/>
    </font>
    <font>
      <sz val="7"/>
      <name val="Calibri"/>
      <family val="2"/>
    </font>
    <font>
      <sz val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64"/>
      </top>
      <bottom style="thin">
        <color indexed="22"/>
      </bottom>
      <diagonal/>
    </border>
    <border>
      <left/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</borders>
  <cellStyleXfs count="5">
    <xf numFmtId="0" fontId="0" fillId="0" borderId="0" applyFont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1" fillId="0" borderId="0"/>
    <xf numFmtId="164" fontId="3" fillId="0" borderId="0" applyFont="0" applyFill="0" applyBorder="0" applyAlignment="0" applyProtection="0"/>
  </cellStyleXfs>
  <cellXfs count="215">
    <xf numFmtId="0" fontId="0" fillId="0" borderId="0" xfId="0"/>
    <xf numFmtId="0" fontId="4" fillId="0" borderId="0" xfId="0" applyFont="1" applyAlignment="1">
      <alignment horizontal="left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/>
    <xf numFmtId="49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right" vertical="top"/>
    </xf>
    <xf numFmtId="0" fontId="0" fillId="0" borderId="0" xfId="0" applyAlignment="1">
      <alignment horizontal="center"/>
    </xf>
    <xf numFmtId="0" fontId="5" fillId="0" borderId="0" xfId="0" applyFont="1"/>
    <xf numFmtId="0" fontId="5" fillId="0" borderId="1" xfId="0" applyFont="1" applyBorder="1"/>
    <xf numFmtId="0" fontId="4" fillId="0" borderId="2" xfId="0" applyFont="1" applyBorder="1" applyAlignment="1">
      <alignment horizontal="center" vertical="center" wrapText="1"/>
    </xf>
    <xf numFmtId="166" fontId="4" fillId="0" borderId="0" xfId="0" applyNumberFormat="1" applyFont="1"/>
    <xf numFmtId="0" fontId="5" fillId="0" borderId="3" xfId="0" applyFont="1" applyBorder="1"/>
    <xf numFmtId="0" fontId="0" fillId="0" borderId="4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horizontal="center"/>
    </xf>
    <xf numFmtId="0" fontId="6" fillId="0" borderId="0" xfId="0" applyFont="1"/>
    <xf numFmtId="0" fontId="4" fillId="0" borderId="4" xfId="0" applyFont="1" applyBorder="1" applyAlignment="1" applyProtection="1">
      <alignment horizontal="center" vertical="center" wrapText="1"/>
      <protection locked="0"/>
    </xf>
    <xf numFmtId="49" fontId="12" fillId="0" borderId="4" xfId="0" applyNumberFormat="1" applyFont="1" applyBorder="1" applyAlignment="1" applyProtection="1">
      <alignment vertical="center" wrapText="1"/>
      <protection locked="0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2" fontId="12" fillId="0" borderId="4" xfId="0" applyNumberFormat="1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horizontal="center" vertical="center" wrapText="1"/>
      <protection locked="0"/>
    </xf>
    <xf numFmtId="49" fontId="12" fillId="0" borderId="4" xfId="0" applyNumberFormat="1" applyFont="1" applyBorder="1" applyAlignment="1" applyProtection="1">
      <alignment horizontal="left" vertical="center" wrapText="1"/>
      <protection locked="0"/>
    </xf>
    <xf numFmtId="0" fontId="12" fillId="0" borderId="1" xfId="0" applyFont="1" applyBorder="1"/>
    <xf numFmtId="49" fontId="12" fillId="0" borderId="1" xfId="0" applyNumberFormat="1" applyFont="1" applyBorder="1" applyAlignment="1">
      <alignment horizontal="right"/>
    </xf>
    <xf numFmtId="49" fontId="12" fillId="0" borderId="1" xfId="0" applyNumberFormat="1" applyFont="1" applyBorder="1" applyAlignment="1">
      <alignment horizontal="right" vertical="center"/>
    </xf>
    <xf numFmtId="0" fontId="12" fillId="0" borderId="4" xfId="0" applyFont="1" applyBorder="1" applyProtection="1">
      <protection locked="0"/>
    </xf>
    <xf numFmtId="0" fontId="12" fillId="0" borderId="5" xfId="0" applyFont="1" applyBorder="1"/>
    <xf numFmtId="0" fontId="4" fillId="0" borderId="4" xfId="0" applyFont="1" applyBorder="1" applyAlignment="1">
      <alignment horizontal="center" vertical="center"/>
    </xf>
    <xf numFmtId="4" fontId="5" fillId="0" borderId="0" xfId="0" applyNumberFormat="1" applyFont="1"/>
    <xf numFmtId="0" fontId="11" fillId="3" borderId="4" xfId="0" applyFont="1" applyFill="1" applyBorder="1" applyAlignment="1">
      <alignment horizontal="center"/>
    </xf>
    <xf numFmtId="167" fontId="11" fillId="3" borderId="4" xfId="0" applyNumberFormat="1" applyFont="1" applyFill="1" applyBorder="1" applyAlignment="1">
      <alignment horizontal="center"/>
    </xf>
    <xf numFmtId="0" fontId="12" fillId="0" borderId="4" xfId="0" applyFont="1" applyBorder="1"/>
    <xf numFmtId="0" fontId="12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165" fontId="2" fillId="0" borderId="0" xfId="1" applyFont="1"/>
    <xf numFmtId="167" fontId="9" fillId="0" borderId="4" xfId="4" applyNumberFormat="1" applyFont="1" applyBorder="1" applyAlignment="1">
      <alignment horizontal="center" vertical="center"/>
    </xf>
    <xf numFmtId="167" fontId="8" fillId="0" borderId="4" xfId="4" applyNumberFormat="1" applyFont="1" applyBorder="1" applyAlignment="1">
      <alignment vertical="center"/>
    </xf>
    <xf numFmtId="167" fontId="12" fillId="0" borderId="4" xfId="4" applyNumberFormat="1" applyFont="1" applyBorder="1" applyAlignment="1">
      <alignment vertical="center"/>
    </xf>
    <xf numFmtId="167" fontId="12" fillId="0" borderId="6" xfId="2" applyNumberFormat="1" applyFont="1" applyBorder="1" applyAlignment="1">
      <alignment horizontal="center" vertical="center" wrapText="1"/>
    </xf>
    <xf numFmtId="167" fontId="12" fillId="0" borderId="4" xfId="2" applyNumberFormat="1" applyFont="1" applyBorder="1" applyAlignment="1">
      <alignment horizontal="center" vertical="center" wrapText="1"/>
    </xf>
    <xf numFmtId="167" fontId="12" fillId="0" borderId="4" xfId="2" applyNumberFormat="1" applyFont="1" applyFill="1" applyBorder="1" applyAlignment="1" applyProtection="1">
      <alignment horizontal="center" vertical="center" wrapText="1"/>
      <protection locked="0"/>
    </xf>
    <xf numFmtId="167" fontId="14" fillId="0" borderId="4" xfId="2" applyNumberFormat="1" applyFont="1" applyBorder="1"/>
    <xf numFmtId="167" fontId="12" fillId="0" borderId="4" xfId="2" applyNumberFormat="1" applyFont="1" applyBorder="1"/>
    <xf numFmtId="167" fontId="12" fillId="0" borderId="4" xfId="2" applyNumberFormat="1" applyFont="1" applyBorder="1" applyAlignment="1">
      <alignment horizontal="center" vertical="center"/>
    </xf>
    <xf numFmtId="167" fontId="12" fillId="0" borderId="4" xfId="2" applyNumberFormat="1" applyFont="1" applyFill="1" applyBorder="1" applyAlignment="1" applyProtection="1">
      <alignment horizontal="center" vertical="center"/>
      <protection locked="0"/>
    </xf>
    <xf numFmtId="167" fontId="9" fillId="0" borderId="4" xfId="4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49" fontId="12" fillId="0" borderId="6" xfId="0" applyNumberFormat="1" applyFont="1" applyBorder="1" applyAlignment="1">
      <alignment horizontal="center" vertical="center"/>
    </xf>
    <xf numFmtId="49" fontId="12" fillId="0" borderId="4" xfId="0" applyNumberFormat="1" applyFont="1" applyBorder="1"/>
    <xf numFmtId="49" fontId="12" fillId="0" borderId="5" xfId="0" applyNumberFormat="1" applyFont="1" applyBorder="1"/>
    <xf numFmtId="49" fontId="12" fillId="0" borderId="1" xfId="0" applyNumberFormat="1" applyFont="1" applyBorder="1"/>
    <xf numFmtId="49" fontId="5" fillId="0" borderId="1" xfId="0" applyNumberFormat="1" applyFont="1" applyBorder="1"/>
    <xf numFmtId="0" fontId="12" fillId="0" borderId="0" xfId="0" applyFont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2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167" fontId="12" fillId="0" borderId="6" xfId="0" applyNumberFormat="1" applyFont="1" applyBorder="1" applyAlignment="1">
      <alignment horizontal="center" vertical="center" wrapText="1"/>
    </xf>
    <xf numFmtId="167" fontId="12" fillId="0" borderId="5" xfId="0" applyNumberFormat="1" applyFont="1" applyBorder="1"/>
    <xf numFmtId="167" fontId="12" fillId="0" borderId="1" xfId="0" applyNumberFormat="1" applyFont="1" applyBorder="1"/>
    <xf numFmtId="167" fontId="5" fillId="0" borderId="1" xfId="0" applyNumberFormat="1" applyFont="1" applyBorder="1"/>
    <xf numFmtId="0" fontId="12" fillId="0" borderId="4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 wrapText="1"/>
    </xf>
    <xf numFmtId="0" fontId="3" fillId="0" borderId="0" xfId="0" applyFont="1"/>
    <xf numFmtId="1" fontId="12" fillId="0" borderId="4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0" fontId="12" fillId="0" borderId="6" xfId="0" applyFont="1" applyBorder="1" applyProtection="1">
      <protection locked="0"/>
    </xf>
    <xf numFmtId="167" fontId="14" fillId="0" borderId="4" xfId="2" applyNumberFormat="1" applyFont="1" applyBorder="1" applyAlignment="1">
      <alignment horizontal="right" vertical="center"/>
    </xf>
    <xf numFmtId="167" fontId="12" fillId="0" borderId="4" xfId="2" applyNumberFormat="1" applyFont="1" applyFill="1" applyBorder="1" applyAlignment="1">
      <alignment horizontal="center" vertical="center" wrapText="1"/>
    </xf>
    <xf numFmtId="167" fontId="12" fillId="0" borderId="4" xfId="2" applyNumberFormat="1" applyFont="1" applyFill="1" applyBorder="1" applyAlignment="1">
      <alignment horizontal="center" vertical="center"/>
    </xf>
    <xf numFmtId="167" fontId="12" fillId="0" borderId="4" xfId="2" applyNumberFormat="1" applyFont="1" applyBorder="1" applyAlignment="1">
      <alignment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7" xfId="0" applyFont="1" applyBorder="1"/>
    <xf numFmtId="0" fontId="5" fillId="0" borderId="8" xfId="0" applyFont="1" applyBorder="1"/>
    <xf numFmtId="0" fontId="4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 wrapText="1"/>
    </xf>
    <xf numFmtId="167" fontId="12" fillId="0" borderId="11" xfId="4" applyNumberFormat="1" applyFont="1" applyBorder="1" applyAlignment="1">
      <alignment vertic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center" vertical="center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167" fontId="14" fillId="0" borderId="4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168" fontId="14" fillId="0" borderId="4" xfId="0" applyNumberFormat="1" applyFont="1" applyBorder="1" applyAlignment="1">
      <alignment horizontal="center" vertical="center" wrapText="1"/>
    </xf>
    <xf numFmtId="167" fontId="15" fillId="0" borderId="13" xfId="4" applyNumberFormat="1" applyFont="1" applyFill="1" applyBorder="1" applyProtection="1">
      <protection locked="0"/>
    </xf>
    <xf numFmtId="167" fontId="9" fillId="0" borderId="4" xfId="4" applyNumberFormat="1" applyFont="1" applyFill="1" applyBorder="1" applyAlignment="1">
      <alignment horizontal="center" vertical="center"/>
    </xf>
    <xf numFmtId="167" fontId="9" fillId="0" borderId="4" xfId="4" applyNumberFormat="1" applyFont="1" applyFill="1" applyBorder="1" applyAlignment="1">
      <alignment horizontal="right" vertical="center"/>
    </xf>
    <xf numFmtId="167" fontId="14" fillId="0" borderId="13" xfId="4" applyNumberFormat="1" applyFont="1" applyFill="1" applyBorder="1" applyProtection="1">
      <protection locked="0"/>
    </xf>
    <xf numFmtId="167" fontId="14" fillId="0" borderId="4" xfId="4" applyNumberFormat="1" applyFont="1" applyBorder="1" applyAlignment="1">
      <alignment horizontal="right" vertical="center"/>
    </xf>
    <xf numFmtId="44" fontId="14" fillId="0" borderId="4" xfId="4" applyNumberFormat="1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 wrapText="1"/>
    </xf>
    <xf numFmtId="49" fontId="12" fillId="3" borderId="4" xfId="0" applyNumberFormat="1" applyFont="1" applyFill="1" applyBorder="1" applyAlignment="1">
      <alignment horizontal="center" vertical="center"/>
    </xf>
    <xf numFmtId="167" fontId="12" fillId="3" borderId="6" xfId="2" applyNumberFormat="1" applyFont="1" applyFill="1" applyBorder="1" applyAlignment="1">
      <alignment horizontal="center" vertical="center" wrapText="1"/>
    </xf>
    <xf numFmtId="2" fontId="12" fillId="3" borderId="4" xfId="0" applyNumberFormat="1" applyFont="1" applyFill="1" applyBorder="1" applyAlignment="1" applyProtection="1">
      <alignment horizontal="center" vertical="center"/>
      <protection locked="0"/>
    </xf>
    <xf numFmtId="0" fontId="12" fillId="3" borderId="4" xfId="0" applyFont="1" applyFill="1" applyBorder="1" applyAlignment="1">
      <alignment horizontal="center" vertical="center"/>
    </xf>
    <xf numFmtId="1" fontId="12" fillId="3" borderId="4" xfId="0" applyNumberFormat="1" applyFont="1" applyFill="1" applyBorder="1" applyAlignment="1">
      <alignment horizontal="center" vertical="center"/>
    </xf>
    <xf numFmtId="0" fontId="12" fillId="3" borderId="4" xfId="0" applyFont="1" applyFill="1" applyBorder="1" applyProtection="1">
      <protection locked="0"/>
    </xf>
    <xf numFmtId="167" fontId="12" fillId="3" borderId="4" xfId="2" applyNumberFormat="1" applyFont="1" applyFill="1" applyBorder="1" applyAlignment="1">
      <alignment horizontal="center" vertical="center"/>
    </xf>
    <xf numFmtId="170" fontId="19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 wrapText="1"/>
    </xf>
    <xf numFmtId="167" fontId="12" fillId="0" borderId="4" xfId="2" applyNumberFormat="1" applyFont="1" applyBorder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167" fontId="12" fillId="0" borderId="14" xfId="4" applyNumberFormat="1" applyFont="1" applyBorder="1" applyAlignment="1">
      <alignment vertical="center"/>
    </xf>
    <xf numFmtId="167" fontId="12" fillId="0" borderId="15" xfId="4" applyNumberFormat="1" applyFont="1" applyBorder="1" applyAlignment="1">
      <alignment vertical="center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>
      <alignment horizontal="center" vertical="center"/>
    </xf>
    <xf numFmtId="0" fontId="12" fillId="0" borderId="6" xfId="0" applyFont="1" applyBorder="1" applyAlignment="1" applyProtection="1">
      <alignment horizontal="center" vertical="center" wrapText="1"/>
      <protection locked="0"/>
    </xf>
    <xf numFmtId="49" fontId="4" fillId="0" borderId="6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169" fontId="8" fillId="0" borderId="17" xfId="4" applyNumberFormat="1" applyFont="1" applyBorder="1"/>
    <xf numFmtId="167" fontId="20" fillId="0" borderId="17" xfId="4" applyNumberFormat="1" applyFont="1" applyBorder="1" applyProtection="1">
      <protection locked="0"/>
    </xf>
    <xf numFmtId="167" fontId="20" fillId="0" borderId="18" xfId="4" applyNumberFormat="1" applyFont="1" applyBorder="1" applyProtection="1">
      <protection locked="0"/>
    </xf>
    <xf numFmtId="0" fontId="12" fillId="0" borderId="11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 applyProtection="1">
      <alignment horizontal="center" vertical="center" wrapText="1"/>
      <protection locked="0"/>
    </xf>
    <xf numFmtId="0" fontId="12" fillId="0" borderId="21" xfId="0" applyFont="1" applyBorder="1" applyAlignment="1">
      <alignment horizontal="center" vertical="center" wrapText="1"/>
    </xf>
    <xf numFmtId="0" fontId="12" fillId="3" borderId="20" xfId="0" applyFont="1" applyFill="1" applyBorder="1" applyAlignment="1" applyProtection="1">
      <alignment horizontal="center" vertical="center" wrapText="1"/>
      <protection locked="0"/>
    </xf>
    <xf numFmtId="167" fontId="12" fillId="0" borderId="2" xfId="2" applyNumberFormat="1" applyFont="1" applyFill="1" applyBorder="1" applyAlignment="1">
      <alignment horizontal="center" vertical="center"/>
    </xf>
    <xf numFmtId="167" fontId="12" fillId="0" borderId="2" xfId="2" applyNumberFormat="1" applyFont="1" applyFill="1" applyBorder="1" applyAlignment="1" applyProtection="1">
      <alignment horizontal="center" vertical="center" wrapText="1"/>
      <protection locked="0"/>
    </xf>
    <xf numFmtId="167" fontId="12" fillId="0" borderId="22" xfId="2" applyNumberFormat="1" applyFont="1" applyBorder="1" applyAlignment="1">
      <alignment horizontal="center" vertical="center" wrapText="1"/>
    </xf>
    <xf numFmtId="167" fontId="12" fillId="3" borderId="2" xfId="2" applyNumberFormat="1" applyFont="1" applyFill="1" applyBorder="1" applyAlignment="1">
      <alignment horizontal="center" vertical="center"/>
    </xf>
    <xf numFmtId="0" fontId="5" fillId="0" borderId="4" xfId="0" applyFont="1" applyBorder="1"/>
    <xf numFmtId="167" fontId="14" fillId="0" borderId="4" xfId="2" applyNumberFormat="1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 wrapText="1"/>
    </xf>
    <xf numFmtId="167" fontId="12" fillId="0" borderId="22" xfId="2" applyNumberFormat="1" applyFont="1" applyFill="1" applyBorder="1" applyAlignment="1">
      <alignment horizontal="center" vertical="center" wrapText="1"/>
    </xf>
    <xf numFmtId="167" fontId="12" fillId="0" borderId="6" xfId="2" applyNumberFormat="1" applyFont="1" applyFill="1" applyBorder="1" applyAlignment="1">
      <alignment horizontal="center" vertical="center" wrapText="1"/>
    </xf>
    <xf numFmtId="0" fontId="12" fillId="0" borderId="38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3" fillId="0" borderId="3" xfId="0" applyFont="1" applyBorder="1"/>
    <xf numFmtId="0" fontId="12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2" fillId="0" borderId="23" xfId="0" applyFont="1" applyBorder="1" applyAlignment="1">
      <alignment wrapText="1"/>
    </xf>
    <xf numFmtId="0" fontId="12" fillId="0" borderId="30" xfId="0" applyFont="1" applyBorder="1" applyAlignment="1">
      <alignment wrapText="1"/>
    </xf>
    <xf numFmtId="0" fontId="12" fillId="0" borderId="3" xfId="0" applyFont="1" applyBorder="1" applyAlignment="1">
      <alignment wrapText="1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6" fillId="0" borderId="21" xfId="0" applyFont="1" applyBorder="1" applyAlignment="1">
      <alignment horizontal="center" vertical="center" wrapText="1"/>
    </xf>
    <xf numFmtId="0" fontId="0" fillId="0" borderId="26" xfId="0" applyBorder="1"/>
    <xf numFmtId="0" fontId="0" fillId="0" borderId="22" xfId="0" applyBorder="1"/>
    <xf numFmtId="0" fontId="0" fillId="0" borderId="15" xfId="0" applyBorder="1"/>
    <xf numFmtId="0" fontId="0" fillId="0" borderId="0" xfId="0"/>
    <xf numFmtId="0" fontId="0" fillId="0" borderId="27" xfId="0" applyBorder="1"/>
    <xf numFmtId="0" fontId="0" fillId="0" borderId="28" xfId="0" applyBorder="1"/>
    <xf numFmtId="0" fontId="0" fillId="0" borderId="24" xfId="0" applyBorder="1"/>
    <xf numFmtId="0" fontId="0" fillId="0" borderId="29" xfId="0" applyBorder="1"/>
    <xf numFmtId="0" fontId="12" fillId="0" borderId="1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right"/>
    </xf>
    <xf numFmtId="0" fontId="8" fillId="0" borderId="37" xfId="0" applyFont="1" applyBorder="1" applyAlignment="1">
      <alignment horizontal="right"/>
    </xf>
    <xf numFmtId="0" fontId="16" fillId="0" borderId="33" xfId="0" applyFont="1" applyBorder="1" applyAlignment="1">
      <alignment horizontal="center" vertical="center" wrapText="1"/>
    </xf>
    <xf numFmtId="0" fontId="0" fillId="0" borderId="34" xfId="0" applyBorder="1"/>
    <xf numFmtId="0" fontId="0" fillId="0" borderId="35" xfId="0" applyBorder="1"/>
    <xf numFmtId="0" fontId="0" fillId="0" borderId="7" xfId="0" applyBorder="1"/>
    <xf numFmtId="0" fontId="0" fillId="0" borderId="8" xfId="0" applyBorder="1"/>
    <xf numFmtId="0" fontId="4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</cellXfs>
  <cellStyles count="5">
    <cellStyle name="Euro" xfId="1"/>
    <cellStyle name="Migliaia" xfId="2" builtinId="3"/>
    <cellStyle name="Normale" xfId="0" builtinId="0"/>
    <cellStyle name="Normale 2" xfId="3"/>
    <cellStyle name="Valuta" xfId="4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590550</xdr:colOff>
      <xdr:row>18</xdr:row>
      <xdr:rowOff>66674</xdr:rowOff>
    </xdr:from>
    <xdr:to>
      <xdr:col>4</xdr:col>
      <xdr:colOff>330835</xdr:colOff>
      <xdr:row>21</xdr:row>
      <xdr:rowOff>75564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57800" y="4895849"/>
          <a:ext cx="2083435" cy="4946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60960</xdr:rowOff>
    </xdr:to>
    <xdr:sp macro="" textlink="">
      <xdr:nvSpPr>
        <xdr:cNvPr id="1025" name="Text Box 12">
          <a:extLst>
            <a:ext uri="{FF2B5EF4-FFF2-40B4-BE49-F238E27FC236}">
              <a16:creationId xmlns:a16="http://schemas.microsoft.com/office/drawing/2014/main" xmlns="" id="{00000000-0008-0000-0100-000001040000}"/>
            </a:ext>
          </a:extLst>
        </xdr:cNvPr>
        <xdr:cNvSpPr txBox="1">
          <a:spLocks noChangeArrowheads="1"/>
        </xdr:cNvSpPr>
      </xdr:nvSpPr>
      <xdr:spPr bwMode="auto">
        <a:xfrm>
          <a:off x="1310640" y="17045940"/>
          <a:ext cx="7620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76200</xdr:colOff>
      <xdr:row>33</xdr:row>
      <xdr:rowOff>160020</xdr:rowOff>
    </xdr:to>
    <xdr:sp macro="" textlink="">
      <xdr:nvSpPr>
        <xdr:cNvPr id="1026" name="Text Box 19">
          <a:extLst>
            <a:ext uri="{FF2B5EF4-FFF2-40B4-BE49-F238E27FC236}">
              <a16:creationId xmlns:a16="http://schemas.microsoft.com/office/drawing/2014/main" xmlns="" id="{00000000-0008-0000-0100-000002040000}"/>
            </a:ext>
          </a:extLst>
        </xdr:cNvPr>
        <xdr:cNvSpPr txBox="1">
          <a:spLocks noChangeArrowheads="1"/>
        </xdr:cNvSpPr>
      </xdr:nvSpPr>
      <xdr:spPr bwMode="auto">
        <a:xfrm>
          <a:off x="1310640" y="24612600"/>
          <a:ext cx="76200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76200</xdr:colOff>
      <xdr:row>25</xdr:row>
      <xdr:rowOff>198120</xdr:rowOff>
    </xdr:to>
    <xdr:sp macro="" textlink="">
      <xdr:nvSpPr>
        <xdr:cNvPr id="1027" name="Text Box 27">
          <a:extLst>
            <a:ext uri="{FF2B5EF4-FFF2-40B4-BE49-F238E27FC236}">
              <a16:creationId xmlns:a16="http://schemas.microsoft.com/office/drawing/2014/main" xmlns="" id="{00000000-0008-0000-0100-000003040000}"/>
            </a:ext>
          </a:extLst>
        </xdr:cNvPr>
        <xdr:cNvSpPr txBox="1">
          <a:spLocks noChangeArrowheads="1"/>
        </xdr:cNvSpPr>
      </xdr:nvSpPr>
      <xdr:spPr bwMode="auto">
        <a:xfrm>
          <a:off x="1310640" y="1832610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76200</xdr:colOff>
      <xdr:row>25</xdr:row>
      <xdr:rowOff>198120</xdr:rowOff>
    </xdr:to>
    <xdr:sp macro="" textlink="">
      <xdr:nvSpPr>
        <xdr:cNvPr id="1028" name="Text Box 28">
          <a:extLst>
            <a:ext uri="{FF2B5EF4-FFF2-40B4-BE49-F238E27FC236}">
              <a16:creationId xmlns:a16="http://schemas.microsoft.com/office/drawing/2014/main" xmlns="" id="{00000000-0008-0000-0100-000004040000}"/>
            </a:ext>
          </a:extLst>
        </xdr:cNvPr>
        <xdr:cNvSpPr txBox="1">
          <a:spLocks noChangeArrowheads="1"/>
        </xdr:cNvSpPr>
      </xdr:nvSpPr>
      <xdr:spPr bwMode="auto">
        <a:xfrm>
          <a:off x="1310640" y="1832610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76200</xdr:colOff>
      <xdr:row>33</xdr:row>
      <xdr:rowOff>304800</xdr:rowOff>
    </xdr:to>
    <xdr:sp macro="" textlink="">
      <xdr:nvSpPr>
        <xdr:cNvPr id="1029" name="Text Box 55">
          <a:extLst>
            <a:ext uri="{FF2B5EF4-FFF2-40B4-BE49-F238E27FC236}">
              <a16:creationId xmlns:a16="http://schemas.microsoft.com/office/drawing/2014/main" xmlns="" id="{00000000-0008-0000-0100-000005040000}"/>
            </a:ext>
          </a:extLst>
        </xdr:cNvPr>
        <xdr:cNvSpPr txBox="1">
          <a:spLocks noChangeArrowheads="1"/>
        </xdr:cNvSpPr>
      </xdr:nvSpPr>
      <xdr:spPr bwMode="auto">
        <a:xfrm>
          <a:off x="1310640" y="246126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60960</xdr:rowOff>
    </xdr:to>
    <xdr:sp macro="" textlink="">
      <xdr:nvSpPr>
        <xdr:cNvPr id="1030" name="Text Box 57">
          <a:extLst>
            <a:ext uri="{FF2B5EF4-FFF2-40B4-BE49-F238E27FC236}">
              <a16:creationId xmlns:a16="http://schemas.microsoft.com/office/drawing/2014/main" xmlns="" id="{00000000-0008-0000-0100-000006040000}"/>
            </a:ext>
          </a:extLst>
        </xdr:cNvPr>
        <xdr:cNvSpPr txBox="1">
          <a:spLocks noChangeArrowheads="1"/>
        </xdr:cNvSpPr>
      </xdr:nvSpPr>
      <xdr:spPr bwMode="auto">
        <a:xfrm>
          <a:off x="1310640" y="17045940"/>
          <a:ext cx="7620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60960</xdr:rowOff>
    </xdr:to>
    <xdr:sp macro="" textlink="">
      <xdr:nvSpPr>
        <xdr:cNvPr id="1031" name="Text Box 59">
          <a:extLst>
            <a:ext uri="{FF2B5EF4-FFF2-40B4-BE49-F238E27FC236}">
              <a16:creationId xmlns:a16="http://schemas.microsoft.com/office/drawing/2014/main" xmlns="" id="{00000000-0008-0000-0100-000007040000}"/>
            </a:ext>
          </a:extLst>
        </xdr:cNvPr>
        <xdr:cNvSpPr txBox="1">
          <a:spLocks noChangeArrowheads="1"/>
        </xdr:cNvSpPr>
      </xdr:nvSpPr>
      <xdr:spPr bwMode="auto">
        <a:xfrm>
          <a:off x="1310640" y="17045940"/>
          <a:ext cx="7620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60960</xdr:rowOff>
    </xdr:to>
    <xdr:sp macro="" textlink="">
      <xdr:nvSpPr>
        <xdr:cNvPr id="1032" name="Text Box 61">
          <a:extLst>
            <a:ext uri="{FF2B5EF4-FFF2-40B4-BE49-F238E27FC236}">
              <a16:creationId xmlns:a16="http://schemas.microsoft.com/office/drawing/2014/main" xmlns="" id="{00000000-0008-0000-0100-000008040000}"/>
            </a:ext>
          </a:extLst>
        </xdr:cNvPr>
        <xdr:cNvSpPr txBox="1">
          <a:spLocks noChangeArrowheads="1"/>
        </xdr:cNvSpPr>
      </xdr:nvSpPr>
      <xdr:spPr bwMode="auto">
        <a:xfrm>
          <a:off x="1310640" y="17045940"/>
          <a:ext cx="7620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60960</xdr:rowOff>
    </xdr:to>
    <xdr:sp macro="" textlink="">
      <xdr:nvSpPr>
        <xdr:cNvPr id="1033" name="Text Box 63">
          <a:extLst>
            <a:ext uri="{FF2B5EF4-FFF2-40B4-BE49-F238E27FC236}">
              <a16:creationId xmlns:a16="http://schemas.microsoft.com/office/drawing/2014/main" xmlns="" id="{00000000-0008-0000-0100-000009040000}"/>
            </a:ext>
          </a:extLst>
        </xdr:cNvPr>
        <xdr:cNvSpPr txBox="1">
          <a:spLocks noChangeArrowheads="1"/>
        </xdr:cNvSpPr>
      </xdr:nvSpPr>
      <xdr:spPr bwMode="auto">
        <a:xfrm>
          <a:off x="1310640" y="17045940"/>
          <a:ext cx="76200" cy="6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76200</xdr:colOff>
      <xdr:row>25</xdr:row>
      <xdr:rowOff>236220</xdr:rowOff>
    </xdr:to>
    <xdr:sp macro="" textlink="">
      <xdr:nvSpPr>
        <xdr:cNvPr id="1034" name="Text Box 65">
          <a:extLst>
            <a:ext uri="{FF2B5EF4-FFF2-40B4-BE49-F238E27FC236}">
              <a16:creationId xmlns:a16="http://schemas.microsoft.com/office/drawing/2014/main" xmlns="" id="{00000000-0008-0000-0100-00000A040000}"/>
            </a:ext>
          </a:extLst>
        </xdr:cNvPr>
        <xdr:cNvSpPr txBox="1">
          <a:spLocks noChangeArrowheads="1"/>
        </xdr:cNvSpPr>
      </xdr:nvSpPr>
      <xdr:spPr bwMode="auto">
        <a:xfrm>
          <a:off x="1310640" y="18326100"/>
          <a:ext cx="762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76200</xdr:colOff>
      <xdr:row>25</xdr:row>
      <xdr:rowOff>236220</xdr:rowOff>
    </xdr:to>
    <xdr:sp macro="" textlink="">
      <xdr:nvSpPr>
        <xdr:cNvPr id="1035" name="Text Box 66">
          <a:extLst>
            <a:ext uri="{FF2B5EF4-FFF2-40B4-BE49-F238E27FC236}">
              <a16:creationId xmlns:a16="http://schemas.microsoft.com/office/drawing/2014/main" xmlns="" id="{00000000-0008-0000-0100-00000B040000}"/>
            </a:ext>
          </a:extLst>
        </xdr:cNvPr>
        <xdr:cNvSpPr txBox="1">
          <a:spLocks noChangeArrowheads="1"/>
        </xdr:cNvSpPr>
      </xdr:nvSpPr>
      <xdr:spPr bwMode="auto">
        <a:xfrm>
          <a:off x="1310640" y="18326100"/>
          <a:ext cx="762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76200</xdr:colOff>
      <xdr:row>33</xdr:row>
      <xdr:rowOff>304800</xdr:rowOff>
    </xdr:to>
    <xdr:sp macro="" textlink="">
      <xdr:nvSpPr>
        <xdr:cNvPr id="1036" name="Text Box 91">
          <a:extLst>
            <a:ext uri="{FF2B5EF4-FFF2-40B4-BE49-F238E27FC236}">
              <a16:creationId xmlns:a16="http://schemas.microsoft.com/office/drawing/2014/main" xmlns="" id="{00000000-0008-0000-0100-00000C040000}"/>
            </a:ext>
          </a:extLst>
        </xdr:cNvPr>
        <xdr:cNvSpPr txBox="1">
          <a:spLocks noChangeArrowheads="1"/>
        </xdr:cNvSpPr>
      </xdr:nvSpPr>
      <xdr:spPr bwMode="auto">
        <a:xfrm>
          <a:off x="1310640" y="246126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76200</xdr:colOff>
      <xdr:row>33</xdr:row>
      <xdr:rowOff>304800</xdr:rowOff>
    </xdr:to>
    <xdr:sp macro="" textlink="">
      <xdr:nvSpPr>
        <xdr:cNvPr id="1037" name="Text Box 108">
          <a:extLst>
            <a:ext uri="{FF2B5EF4-FFF2-40B4-BE49-F238E27FC236}">
              <a16:creationId xmlns:a16="http://schemas.microsoft.com/office/drawing/2014/main" xmlns="" id="{00000000-0008-0000-0100-00000D040000}"/>
            </a:ext>
          </a:extLst>
        </xdr:cNvPr>
        <xdr:cNvSpPr txBox="1">
          <a:spLocks noChangeArrowheads="1"/>
        </xdr:cNvSpPr>
      </xdr:nvSpPr>
      <xdr:spPr bwMode="auto">
        <a:xfrm>
          <a:off x="1310640" y="246126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76200</xdr:colOff>
      <xdr:row>33</xdr:row>
      <xdr:rowOff>182880</xdr:rowOff>
    </xdr:to>
    <xdr:sp macro="" textlink="">
      <xdr:nvSpPr>
        <xdr:cNvPr id="1038" name="Text Box 109">
          <a:extLst>
            <a:ext uri="{FF2B5EF4-FFF2-40B4-BE49-F238E27FC236}">
              <a16:creationId xmlns:a16="http://schemas.microsoft.com/office/drawing/2014/main" xmlns="" id="{00000000-0008-0000-0100-00000E040000}"/>
            </a:ext>
          </a:extLst>
        </xdr:cNvPr>
        <xdr:cNvSpPr txBox="1">
          <a:spLocks noChangeArrowheads="1"/>
        </xdr:cNvSpPr>
      </xdr:nvSpPr>
      <xdr:spPr bwMode="auto">
        <a:xfrm>
          <a:off x="1310640" y="24612600"/>
          <a:ext cx="762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76200</xdr:colOff>
      <xdr:row>33</xdr:row>
      <xdr:rowOff>182880</xdr:rowOff>
    </xdr:to>
    <xdr:sp macro="" textlink="">
      <xdr:nvSpPr>
        <xdr:cNvPr id="1039" name="Text Box 110">
          <a:extLst>
            <a:ext uri="{FF2B5EF4-FFF2-40B4-BE49-F238E27FC236}">
              <a16:creationId xmlns:a16="http://schemas.microsoft.com/office/drawing/2014/main" xmlns="" id="{00000000-0008-0000-0100-00000F040000}"/>
            </a:ext>
          </a:extLst>
        </xdr:cNvPr>
        <xdr:cNvSpPr txBox="1">
          <a:spLocks noChangeArrowheads="1"/>
        </xdr:cNvSpPr>
      </xdr:nvSpPr>
      <xdr:spPr bwMode="auto">
        <a:xfrm>
          <a:off x="1310640" y="24612600"/>
          <a:ext cx="762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76200</xdr:colOff>
      <xdr:row>33</xdr:row>
      <xdr:rowOff>182880</xdr:rowOff>
    </xdr:to>
    <xdr:sp macro="" textlink="">
      <xdr:nvSpPr>
        <xdr:cNvPr id="1040" name="Text Box 111">
          <a:extLst>
            <a:ext uri="{FF2B5EF4-FFF2-40B4-BE49-F238E27FC236}">
              <a16:creationId xmlns:a16="http://schemas.microsoft.com/office/drawing/2014/main" xmlns="" id="{00000000-0008-0000-0100-000010040000}"/>
            </a:ext>
          </a:extLst>
        </xdr:cNvPr>
        <xdr:cNvSpPr txBox="1">
          <a:spLocks noChangeArrowheads="1"/>
        </xdr:cNvSpPr>
      </xdr:nvSpPr>
      <xdr:spPr bwMode="auto">
        <a:xfrm>
          <a:off x="1310640" y="24612600"/>
          <a:ext cx="762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76200</xdr:colOff>
      <xdr:row>33</xdr:row>
      <xdr:rowOff>304800</xdr:rowOff>
    </xdr:to>
    <xdr:sp macro="" textlink="">
      <xdr:nvSpPr>
        <xdr:cNvPr id="1041" name="Text Box 112">
          <a:extLst>
            <a:ext uri="{FF2B5EF4-FFF2-40B4-BE49-F238E27FC236}">
              <a16:creationId xmlns:a16="http://schemas.microsoft.com/office/drawing/2014/main" xmlns="" id="{00000000-0008-0000-0100-000011040000}"/>
            </a:ext>
          </a:extLst>
        </xdr:cNvPr>
        <xdr:cNvSpPr txBox="1">
          <a:spLocks noChangeArrowheads="1"/>
        </xdr:cNvSpPr>
      </xdr:nvSpPr>
      <xdr:spPr bwMode="auto">
        <a:xfrm>
          <a:off x="1310640" y="246126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76200</xdr:colOff>
      <xdr:row>33</xdr:row>
      <xdr:rowOff>182880</xdr:rowOff>
    </xdr:to>
    <xdr:sp macro="" textlink="">
      <xdr:nvSpPr>
        <xdr:cNvPr id="1042" name="Text Box 113">
          <a:extLst>
            <a:ext uri="{FF2B5EF4-FFF2-40B4-BE49-F238E27FC236}">
              <a16:creationId xmlns:a16="http://schemas.microsoft.com/office/drawing/2014/main" xmlns="" id="{00000000-0008-0000-0100-000012040000}"/>
            </a:ext>
          </a:extLst>
        </xdr:cNvPr>
        <xdr:cNvSpPr txBox="1">
          <a:spLocks noChangeArrowheads="1"/>
        </xdr:cNvSpPr>
      </xdr:nvSpPr>
      <xdr:spPr bwMode="auto">
        <a:xfrm>
          <a:off x="1310640" y="24612600"/>
          <a:ext cx="762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76200</xdr:colOff>
      <xdr:row>33</xdr:row>
      <xdr:rowOff>182880</xdr:rowOff>
    </xdr:to>
    <xdr:sp macro="" textlink="">
      <xdr:nvSpPr>
        <xdr:cNvPr id="1043" name="Text Box 114">
          <a:extLst>
            <a:ext uri="{FF2B5EF4-FFF2-40B4-BE49-F238E27FC236}">
              <a16:creationId xmlns:a16="http://schemas.microsoft.com/office/drawing/2014/main" xmlns="" id="{00000000-0008-0000-0100-000013040000}"/>
            </a:ext>
          </a:extLst>
        </xdr:cNvPr>
        <xdr:cNvSpPr txBox="1">
          <a:spLocks noChangeArrowheads="1"/>
        </xdr:cNvSpPr>
      </xdr:nvSpPr>
      <xdr:spPr bwMode="auto">
        <a:xfrm>
          <a:off x="1310640" y="24612600"/>
          <a:ext cx="762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76200</xdr:colOff>
      <xdr:row>33</xdr:row>
      <xdr:rowOff>182880</xdr:rowOff>
    </xdr:to>
    <xdr:sp macro="" textlink="">
      <xdr:nvSpPr>
        <xdr:cNvPr id="1044" name="Text Box 174">
          <a:extLst>
            <a:ext uri="{FF2B5EF4-FFF2-40B4-BE49-F238E27FC236}">
              <a16:creationId xmlns:a16="http://schemas.microsoft.com/office/drawing/2014/main" xmlns="" id="{00000000-0008-0000-0100-000014040000}"/>
            </a:ext>
          </a:extLst>
        </xdr:cNvPr>
        <xdr:cNvSpPr txBox="1">
          <a:spLocks noChangeArrowheads="1"/>
        </xdr:cNvSpPr>
      </xdr:nvSpPr>
      <xdr:spPr bwMode="auto">
        <a:xfrm>
          <a:off x="1310640" y="24612600"/>
          <a:ext cx="762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76200</xdr:colOff>
      <xdr:row>33</xdr:row>
      <xdr:rowOff>182880</xdr:rowOff>
    </xdr:to>
    <xdr:sp macro="" textlink="">
      <xdr:nvSpPr>
        <xdr:cNvPr id="1045" name="Text Box 175">
          <a:extLst>
            <a:ext uri="{FF2B5EF4-FFF2-40B4-BE49-F238E27FC236}">
              <a16:creationId xmlns:a16="http://schemas.microsoft.com/office/drawing/2014/main" xmlns="" id="{00000000-0008-0000-0100-000015040000}"/>
            </a:ext>
          </a:extLst>
        </xdr:cNvPr>
        <xdr:cNvSpPr txBox="1">
          <a:spLocks noChangeArrowheads="1"/>
        </xdr:cNvSpPr>
      </xdr:nvSpPr>
      <xdr:spPr bwMode="auto">
        <a:xfrm>
          <a:off x="1310640" y="24612600"/>
          <a:ext cx="762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137160</xdr:rowOff>
    </xdr:to>
    <xdr:sp macro="" textlink="">
      <xdr:nvSpPr>
        <xdr:cNvPr id="1046" name="Text Box 12">
          <a:extLst>
            <a:ext uri="{FF2B5EF4-FFF2-40B4-BE49-F238E27FC236}">
              <a16:creationId xmlns:a16="http://schemas.microsoft.com/office/drawing/2014/main" xmlns="" id="{00000000-0008-0000-0100-000016040000}"/>
            </a:ext>
          </a:extLst>
        </xdr:cNvPr>
        <xdr:cNvSpPr txBox="1">
          <a:spLocks noChangeArrowheads="1"/>
        </xdr:cNvSpPr>
      </xdr:nvSpPr>
      <xdr:spPr bwMode="auto">
        <a:xfrm>
          <a:off x="1310640" y="1704594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76200</xdr:colOff>
      <xdr:row>33</xdr:row>
      <xdr:rowOff>213360</xdr:rowOff>
    </xdr:to>
    <xdr:sp macro="" textlink="">
      <xdr:nvSpPr>
        <xdr:cNvPr id="1047" name="Text Box 19">
          <a:extLst>
            <a:ext uri="{FF2B5EF4-FFF2-40B4-BE49-F238E27FC236}">
              <a16:creationId xmlns:a16="http://schemas.microsoft.com/office/drawing/2014/main" xmlns="" id="{00000000-0008-0000-0100-000017040000}"/>
            </a:ext>
          </a:extLst>
        </xdr:cNvPr>
        <xdr:cNvSpPr txBox="1">
          <a:spLocks noChangeArrowheads="1"/>
        </xdr:cNvSpPr>
      </xdr:nvSpPr>
      <xdr:spPr bwMode="auto">
        <a:xfrm>
          <a:off x="1310640" y="2461260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76200</xdr:colOff>
      <xdr:row>25</xdr:row>
      <xdr:rowOff>198120</xdr:rowOff>
    </xdr:to>
    <xdr:sp macro="" textlink="">
      <xdr:nvSpPr>
        <xdr:cNvPr id="1048" name="Text Box 27">
          <a:extLst>
            <a:ext uri="{FF2B5EF4-FFF2-40B4-BE49-F238E27FC236}">
              <a16:creationId xmlns:a16="http://schemas.microsoft.com/office/drawing/2014/main" xmlns="" id="{00000000-0008-0000-0100-000018040000}"/>
            </a:ext>
          </a:extLst>
        </xdr:cNvPr>
        <xdr:cNvSpPr txBox="1">
          <a:spLocks noChangeArrowheads="1"/>
        </xdr:cNvSpPr>
      </xdr:nvSpPr>
      <xdr:spPr bwMode="auto">
        <a:xfrm>
          <a:off x="1310640" y="1832610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76200</xdr:colOff>
      <xdr:row>25</xdr:row>
      <xdr:rowOff>198120</xdr:rowOff>
    </xdr:to>
    <xdr:sp macro="" textlink="">
      <xdr:nvSpPr>
        <xdr:cNvPr id="1049" name="Text Box 28">
          <a:extLst>
            <a:ext uri="{FF2B5EF4-FFF2-40B4-BE49-F238E27FC236}">
              <a16:creationId xmlns:a16="http://schemas.microsoft.com/office/drawing/2014/main" xmlns="" id="{00000000-0008-0000-0100-000019040000}"/>
            </a:ext>
          </a:extLst>
        </xdr:cNvPr>
        <xdr:cNvSpPr txBox="1">
          <a:spLocks noChangeArrowheads="1"/>
        </xdr:cNvSpPr>
      </xdr:nvSpPr>
      <xdr:spPr bwMode="auto">
        <a:xfrm>
          <a:off x="1310640" y="1832610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76200</xdr:colOff>
      <xdr:row>33</xdr:row>
      <xdr:rowOff>236220</xdr:rowOff>
    </xdr:to>
    <xdr:sp macro="" textlink="">
      <xdr:nvSpPr>
        <xdr:cNvPr id="1050" name="Text Box 55">
          <a:extLst>
            <a:ext uri="{FF2B5EF4-FFF2-40B4-BE49-F238E27FC236}">
              <a16:creationId xmlns:a16="http://schemas.microsoft.com/office/drawing/2014/main" xmlns="" id="{00000000-0008-0000-0100-00001A040000}"/>
            </a:ext>
          </a:extLst>
        </xdr:cNvPr>
        <xdr:cNvSpPr txBox="1">
          <a:spLocks noChangeArrowheads="1"/>
        </xdr:cNvSpPr>
      </xdr:nvSpPr>
      <xdr:spPr bwMode="auto">
        <a:xfrm>
          <a:off x="1310640" y="24612600"/>
          <a:ext cx="762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137160</xdr:rowOff>
    </xdr:to>
    <xdr:sp macro="" textlink="">
      <xdr:nvSpPr>
        <xdr:cNvPr id="1051" name="Text Box 57">
          <a:extLst>
            <a:ext uri="{FF2B5EF4-FFF2-40B4-BE49-F238E27FC236}">
              <a16:creationId xmlns:a16="http://schemas.microsoft.com/office/drawing/2014/main" xmlns="" id="{00000000-0008-0000-0100-00001B040000}"/>
            </a:ext>
          </a:extLst>
        </xdr:cNvPr>
        <xdr:cNvSpPr txBox="1">
          <a:spLocks noChangeArrowheads="1"/>
        </xdr:cNvSpPr>
      </xdr:nvSpPr>
      <xdr:spPr bwMode="auto">
        <a:xfrm>
          <a:off x="1310640" y="1704594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137160</xdr:rowOff>
    </xdr:to>
    <xdr:sp macro="" textlink="">
      <xdr:nvSpPr>
        <xdr:cNvPr id="1052" name="Text Box 59">
          <a:extLst>
            <a:ext uri="{FF2B5EF4-FFF2-40B4-BE49-F238E27FC236}">
              <a16:creationId xmlns:a16="http://schemas.microsoft.com/office/drawing/2014/main" xmlns="" id="{00000000-0008-0000-0100-00001C040000}"/>
            </a:ext>
          </a:extLst>
        </xdr:cNvPr>
        <xdr:cNvSpPr txBox="1">
          <a:spLocks noChangeArrowheads="1"/>
        </xdr:cNvSpPr>
      </xdr:nvSpPr>
      <xdr:spPr bwMode="auto">
        <a:xfrm>
          <a:off x="1310640" y="1704594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137160</xdr:rowOff>
    </xdr:to>
    <xdr:sp macro="" textlink="">
      <xdr:nvSpPr>
        <xdr:cNvPr id="1053" name="Text Box 61">
          <a:extLst>
            <a:ext uri="{FF2B5EF4-FFF2-40B4-BE49-F238E27FC236}">
              <a16:creationId xmlns:a16="http://schemas.microsoft.com/office/drawing/2014/main" xmlns="" id="{00000000-0008-0000-0100-00001D040000}"/>
            </a:ext>
          </a:extLst>
        </xdr:cNvPr>
        <xdr:cNvSpPr txBox="1">
          <a:spLocks noChangeArrowheads="1"/>
        </xdr:cNvSpPr>
      </xdr:nvSpPr>
      <xdr:spPr bwMode="auto">
        <a:xfrm>
          <a:off x="1310640" y="1704594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76200</xdr:colOff>
      <xdr:row>24</xdr:row>
      <xdr:rowOff>137160</xdr:rowOff>
    </xdr:to>
    <xdr:sp macro="" textlink="">
      <xdr:nvSpPr>
        <xdr:cNvPr id="1054" name="Text Box 63">
          <a:extLst>
            <a:ext uri="{FF2B5EF4-FFF2-40B4-BE49-F238E27FC236}">
              <a16:creationId xmlns:a16="http://schemas.microsoft.com/office/drawing/2014/main" xmlns="" id="{00000000-0008-0000-0100-00001E040000}"/>
            </a:ext>
          </a:extLst>
        </xdr:cNvPr>
        <xdr:cNvSpPr txBox="1">
          <a:spLocks noChangeArrowheads="1"/>
        </xdr:cNvSpPr>
      </xdr:nvSpPr>
      <xdr:spPr bwMode="auto">
        <a:xfrm>
          <a:off x="1310640" y="1704594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76200</xdr:colOff>
      <xdr:row>25</xdr:row>
      <xdr:rowOff>312420</xdr:rowOff>
    </xdr:to>
    <xdr:sp macro="" textlink="">
      <xdr:nvSpPr>
        <xdr:cNvPr id="1055" name="Text Box 65">
          <a:extLst>
            <a:ext uri="{FF2B5EF4-FFF2-40B4-BE49-F238E27FC236}">
              <a16:creationId xmlns:a16="http://schemas.microsoft.com/office/drawing/2014/main" xmlns="" id="{00000000-0008-0000-0100-00001F040000}"/>
            </a:ext>
          </a:extLst>
        </xdr:cNvPr>
        <xdr:cNvSpPr txBox="1">
          <a:spLocks noChangeArrowheads="1"/>
        </xdr:cNvSpPr>
      </xdr:nvSpPr>
      <xdr:spPr bwMode="auto">
        <a:xfrm>
          <a:off x="1310640" y="18326100"/>
          <a:ext cx="7620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76200</xdr:colOff>
      <xdr:row>25</xdr:row>
      <xdr:rowOff>312420</xdr:rowOff>
    </xdr:to>
    <xdr:sp macro="" textlink="">
      <xdr:nvSpPr>
        <xdr:cNvPr id="1056" name="Text Box 66">
          <a:extLst>
            <a:ext uri="{FF2B5EF4-FFF2-40B4-BE49-F238E27FC236}">
              <a16:creationId xmlns:a16="http://schemas.microsoft.com/office/drawing/2014/main" xmlns="" id="{00000000-0008-0000-0100-000020040000}"/>
            </a:ext>
          </a:extLst>
        </xdr:cNvPr>
        <xdr:cNvSpPr txBox="1">
          <a:spLocks noChangeArrowheads="1"/>
        </xdr:cNvSpPr>
      </xdr:nvSpPr>
      <xdr:spPr bwMode="auto">
        <a:xfrm>
          <a:off x="1310640" y="18326100"/>
          <a:ext cx="7620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76200</xdr:colOff>
      <xdr:row>33</xdr:row>
      <xdr:rowOff>236220</xdr:rowOff>
    </xdr:to>
    <xdr:sp macro="" textlink="">
      <xdr:nvSpPr>
        <xdr:cNvPr id="1057" name="Text Box 91">
          <a:extLst>
            <a:ext uri="{FF2B5EF4-FFF2-40B4-BE49-F238E27FC236}">
              <a16:creationId xmlns:a16="http://schemas.microsoft.com/office/drawing/2014/main" xmlns="" id="{00000000-0008-0000-0100-000021040000}"/>
            </a:ext>
          </a:extLst>
        </xdr:cNvPr>
        <xdr:cNvSpPr txBox="1">
          <a:spLocks noChangeArrowheads="1"/>
        </xdr:cNvSpPr>
      </xdr:nvSpPr>
      <xdr:spPr bwMode="auto">
        <a:xfrm>
          <a:off x="1310640" y="24612600"/>
          <a:ext cx="762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76200</xdr:colOff>
      <xdr:row>33</xdr:row>
      <xdr:rowOff>236220</xdr:rowOff>
    </xdr:to>
    <xdr:sp macro="" textlink="">
      <xdr:nvSpPr>
        <xdr:cNvPr id="1058" name="Text Box 108">
          <a:extLst>
            <a:ext uri="{FF2B5EF4-FFF2-40B4-BE49-F238E27FC236}">
              <a16:creationId xmlns:a16="http://schemas.microsoft.com/office/drawing/2014/main" xmlns="" id="{00000000-0008-0000-0100-000022040000}"/>
            </a:ext>
          </a:extLst>
        </xdr:cNvPr>
        <xdr:cNvSpPr txBox="1">
          <a:spLocks noChangeArrowheads="1"/>
        </xdr:cNvSpPr>
      </xdr:nvSpPr>
      <xdr:spPr bwMode="auto">
        <a:xfrm>
          <a:off x="1310640" y="24612600"/>
          <a:ext cx="762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76200</xdr:colOff>
      <xdr:row>33</xdr:row>
      <xdr:rowOff>236220</xdr:rowOff>
    </xdr:to>
    <xdr:sp macro="" textlink="">
      <xdr:nvSpPr>
        <xdr:cNvPr id="1059" name="Text Box 109">
          <a:extLst>
            <a:ext uri="{FF2B5EF4-FFF2-40B4-BE49-F238E27FC236}">
              <a16:creationId xmlns:a16="http://schemas.microsoft.com/office/drawing/2014/main" xmlns="" id="{00000000-0008-0000-0100-000023040000}"/>
            </a:ext>
          </a:extLst>
        </xdr:cNvPr>
        <xdr:cNvSpPr txBox="1">
          <a:spLocks noChangeArrowheads="1"/>
        </xdr:cNvSpPr>
      </xdr:nvSpPr>
      <xdr:spPr bwMode="auto">
        <a:xfrm>
          <a:off x="1310640" y="24612600"/>
          <a:ext cx="762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76200</xdr:colOff>
      <xdr:row>33</xdr:row>
      <xdr:rowOff>236220</xdr:rowOff>
    </xdr:to>
    <xdr:sp macro="" textlink="">
      <xdr:nvSpPr>
        <xdr:cNvPr id="1060" name="Text Box 110">
          <a:extLst>
            <a:ext uri="{FF2B5EF4-FFF2-40B4-BE49-F238E27FC236}">
              <a16:creationId xmlns:a16="http://schemas.microsoft.com/office/drawing/2014/main" xmlns="" id="{00000000-0008-0000-0100-000024040000}"/>
            </a:ext>
          </a:extLst>
        </xdr:cNvPr>
        <xdr:cNvSpPr txBox="1">
          <a:spLocks noChangeArrowheads="1"/>
        </xdr:cNvSpPr>
      </xdr:nvSpPr>
      <xdr:spPr bwMode="auto">
        <a:xfrm>
          <a:off x="1310640" y="24612600"/>
          <a:ext cx="762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76200</xdr:colOff>
      <xdr:row>33</xdr:row>
      <xdr:rowOff>236220</xdr:rowOff>
    </xdr:to>
    <xdr:sp macro="" textlink="">
      <xdr:nvSpPr>
        <xdr:cNvPr id="1061" name="Text Box 111">
          <a:extLst>
            <a:ext uri="{FF2B5EF4-FFF2-40B4-BE49-F238E27FC236}">
              <a16:creationId xmlns:a16="http://schemas.microsoft.com/office/drawing/2014/main" xmlns="" id="{00000000-0008-0000-0100-000025040000}"/>
            </a:ext>
          </a:extLst>
        </xdr:cNvPr>
        <xdr:cNvSpPr txBox="1">
          <a:spLocks noChangeArrowheads="1"/>
        </xdr:cNvSpPr>
      </xdr:nvSpPr>
      <xdr:spPr bwMode="auto">
        <a:xfrm>
          <a:off x="1310640" y="24612600"/>
          <a:ext cx="762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76200</xdr:colOff>
      <xdr:row>33</xdr:row>
      <xdr:rowOff>236220</xdr:rowOff>
    </xdr:to>
    <xdr:sp macro="" textlink="">
      <xdr:nvSpPr>
        <xdr:cNvPr id="1062" name="Text Box 112">
          <a:extLst>
            <a:ext uri="{FF2B5EF4-FFF2-40B4-BE49-F238E27FC236}">
              <a16:creationId xmlns:a16="http://schemas.microsoft.com/office/drawing/2014/main" xmlns="" id="{00000000-0008-0000-0100-000026040000}"/>
            </a:ext>
          </a:extLst>
        </xdr:cNvPr>
        <xdr:cNvSpPr txBox="1">
          <a:spLocks noChangeArrowheads="1"/>
        </xdr:cNvSpPr>
      </xdr:nvSpPr>
      <xdr:spPr bwMode="auto">
        <a:xfrm>
          <a:off x="1310640" y="24612600"/>
          <a:ext cx="762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76200</xdr:colOff>
      <xdr:row>33</xdr:row>
      <xdr:rowOff>236220</xdr:rowOff>
    </xdr:to>
    <xdr:sp macro="" textlink="">
      <xdr:nvSpPr>
        <xdr:cNvPr id="1063" name="Text Box 113">
          <a:extLst>
            <a:ext uri="{FF2B5EF4-FFF2-40B4-BE49-F238E27FC236}">
              <a16:creationId xmlns:a16="http://schemas.microsoft.com/office/drawing/2014/main" xmlns="" id="{00000000-0008-0000-0100-000027040000}"/>
            </a:ext>
          </a:extLst>
        </xdr:cNvPr>
        <xdr:cNvSpPr txBox="1">
          <a:spLocks noChangeArrowheads="1"/>
        </xdr:cNvSpPr>
      </xdr:nvSpPr>
      <xdr:spPr bwMode="auto">
        <a:xfrm>
          <a:off x="1310640" y="24612600"/>
          <a:ext cx="762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76200</xdr:colOff>
      <xdr:row>33</xdr:row>
      <xdr:rowOff>236220</xdr:rowOff>
    </xdr:to>
    <xdr:sp macro="" textlink="">
      <xdr:nvSpPr>
        <xdr:cNvPr id="1064" name="Text Box 114">
          <a:extLst>
            <a:ext uri="{FF2B5EF4-FFF2-40B4-BE49-F238E27FC236}">
              <a16:creationId xmlns:a16="http://schemas.microsoft.com/office/drawing/2014/main" xmlns="" id="{00000000-0008-0000-0100-000028040000}"/>
            </a:ext>
          </a:extLst>
        </xdr:cNvPr>
        <xdr:cNvSpPr txBox="1">
          <a:spLocks noChangeArrowheads="1"/>
        </xdr:cNvSpPr>
      </xdr:nvSpPr>
      <xdr:spPr bwMode="auto">
        <a:xfrm>
          <a:off x="1310640" y="24612600"/>
          <a:ext cx="762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76200</xdr:colOff>
      <xdr:row>33</xdr:row>
      <xdr:rowOff>236220</xdr:rowOff>
    </xdr:to>
    <xdr:sp macro="" textlink="">
      <xdr:nvSpPr>
        <xdr:cNvPr id="1065" name="Text Box 174">
          <a:extLst>
            <a:ext uri="{FF2B5EF4-FFF2-40B4-BE49-F238E27FC236}">
              <a16:creationId xmlns:a16="http://schemas.microsoft.com/office/drawing/2014/main" xmlns="" id="{00000000-0008-0000-0100-000029040000}"/>
            </a:ext>
          </a:extLst>
        </xdr:cNvPr>
        <xdr:cNvSpPr txBox="1">
          <a:spLocks noChangeArrowheads="1"/>
        </xdr:cNvSpPr>
      </xdr:nvSpPr>
      <xdr:spPr bwMode="auto">
        <a:xfrm>
          <a:off x="1310640" y="24612600"/>
          <a:ext cx="762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76200</xdr:colOff>
      <xdr:row>33</xdr:row>
      <xdr:rowOff>236220</xdr:rowOff>
    </xdr:to>
    <xdr:sp macro="" textlink="">
      <xdr:nvSpPr>
        <xdr:cNvPr id="1066" name="Text Box 175">
          <a:extLst>
            <a:ext uri="{FF2B5EF4-FFF2-40B4-BE49-F238E27FC236}">
              <a16:creationId xmlns:a16="http://schemas.microsoft.com/office/drawing/2014/main" xmlns="" id="{00000000-0008-0000-0100-00002A040000}"/>
            </a:ext>
          </a:extLst>
        </xdr:cNvPr>
        <xdr:cNvSpPr txBox="1">
          <a:spLocks noChangeArrowheads="1"/>
        </xdr:cNvSpPr>
      </xdr:nvSpPr>
      <xdr:spPr bwMode="auto">
        <a:xfrm>
          <a:off x="1310640" y="24612600"/>
          <a:ext cx="762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76200</xdr:colOff>
      <xdr:row>33</xdr:row>
      <xdr:rowOff>213360</xdr:rowOff>
    </xdr:to>
    <xdr:sp macro="" textlink="">
      <xdr:nvSpPr>
        <xdr:cNvPr id="1067" name="Text Box 65">
          <a:extLst>
            <a:ext uri="{FF2B5EF4-FFF2-40B4-BE49-F238E27FC236}">
              <a16:creationId xmlns:a16="http://schemas.microsoft.com/office/drawing/2014/main" xmlns="" id="{00000000-0008-0000-0100-00002B040000}"/>
            </a:ext>
          </a:extLst>
        </xdr:cNvPr>
        <xdr:cNvSpPr txBox="1">
          <a:spLocks noChangeArrowheads="1"/>
        </xdr:cNvSpPr>
      </xdr:nvSpPr>
      <xdr:spPr bwMode="auto">
        <a:xfrm>
          <a:off x="1310640" y="2461260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76200</xdr:colOff>
      <xdr:row>33</xdr:row>
      <xdr:rowOff>213360</xdr:rowOff>
    </xdr:to>
    <xdr:sp macro="" textlink="">
      <xdr:nvSpPr>
        <xdr:cNvPr id="1068" name="Text Box 66">
          <a:extLst>
            <a:ext uri="{FF2B5EF4-FFF2-40B4-BE49-F238E27FC236}">
              <a16:creationId xmlns:a16="http://schemas.microsoft.com/office/drawing/2014/main" xmlns="" id="{00000000-0008-0000-0100-00002C040000}"/>
            </a:ext>
          </a:extLst>
        </xdr:cNvPr>
        <xdr:cNvSpPr txBox="1">
          <a:spLocks noChangeArrowheads="1"/>
        </xdr:cNvSpPr>
      </xdr:nvSpPr>
      <xdr:spPr bwMode="auto">
        <a:xfrm>
          <a:off x="1310640" y="2461260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160020</xdr:rowOff>
    </xdr:to>
    <xdr:sp macro="" textlink="">
      <xdr:nvSpPr>
        <xdr:cNvPr id="1069" name="Text Box 19">
          <a:extLst>
            <a:ext uri="{FF2B5EF4-FFF2-40B4-BE49-F238E27FC236}">
              <a16:creationId xmlns:a16="http://schemas.microsoft.com/office/drawing/2014/main" xmlns="" id="{00000000-0008-0000-0100-00002D040000}"/>
            </a:ext>
          </a:extLst>
        </xdr:cNvPr>
        <xdr:cNvSpPr txBox="1">
          <a:spLocks noChangeArrowheads="1"/>
        </xdr:cNvSpPr>
      </xdr:nvSpPr>
      <xdr:spPr bwMode="auto">
        <a:xfrm>
          <a:off x="1310640" y="15201900"/>
          <a:ext cx="76200" cy="160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304800</xdr:rowOff>
    </xdr:to>
    <xdr:sp macro="" textlink="">
      <xdr:nvSpPr>
        <xdr:cNvPr id="1070" name="Text Box 55">
          <a:extLst>
            <a:ext uri="{FF2B5EF4-FFF2-40B4-BE49-F238E27FC236}">
              <a16:creationId xmlns:a16="http://schemas.microsoft.com/office/drawing/2014/main" xmlns="" id="{00000000-0008-0000-0100-00002E040000}"/>
            </a:ext>
          </a:extLst>
        </xdr:cNvPr>
        <xdr:cNvSpPr txBox="1">
          <a:spLocks noChangeArrowheads="1"/>
        </xdr:cNvSpPr>
      </xdr:nvSpPr>
      <xdr:spPr bwMode="auto">
        <a:xfrm>
          <a:off x="1310640" y="15201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304800</xdr:rowOff>
    </xdr:to>
    <xdr:sp macro="" textlink="">
      <xdr:nvSpPr>
        <xdr:cNvPr id="1071" name="Text Box 91">
          <a:extLst>
            <a:ext uri="{FF2B5EF4-FFF2-40B4-BE49-F238E27FC236}">
              <a16:creationId xmlns:a16="http://schemas.microsoft.com/office/drawing/2014/main" xmlns="" id="{00000000-0008-0000-0100-00002F040000}"/>
            </a:ext>
          </a:extLst>
        </xdr:cNvPr>
        <xdr:cNvSpPr txBox="1">
          <a:spLocks noChangeArrowheads="1"/>
        </xdr:cNvSpPr>
      </xdr:nvSpPr>
      <xdr:spPr bwMode="auto">
        <a:xfrm>
          <a:off x="1310640" y="15201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304800</xdr:rowOff>
    </xdr:to>
    <xdr:sp macro="" textlink="">
      <xdr:nvSpPr>
        <xdr:cNvPr id="1072" name="Text Box 108">
          <a:extLst>
            <a:ext uri="{FF2B5EF4-FFF2-40B4-BE49-F238E27FC236}">
              <a16:creationId xmlns:a16="http://schemas.microsoft.com/office/drawing/2014/main" xmlns="" id="{00000000-0008-0000-0100-000030040000}"/>
            </a:ext>
          </a:extLst>
        </xdr:cNvPr>
        <xdr:cNvSpPr txBox="1">
          <a:spLocks noChangeArrowheads="1"/>
        </xdr:cNvSpPr>
      </xdr:nvSpPr>
      <xdr:spPr bwMode="auto">
        <a:xfrm>
          <a:off x="1310640" y="15201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182880</xdr:rowOff>
    </xdr:to>
    <xdr:sp macro="" textlink="">
      <xdr:nvSpPr>
        <xdr:cNvPr id="1073" name="Text Box 109">
          <a:extLst>
            <a:ext uri="{FF2B5EF4-FFF2-40B4-BE49-F238E27FC236}">
              <a16:creationId xmlns:a16="http://schemas.microsoft.com/office/drawing/2014/main" xmlns="" id="{00000000-0008-0000-0100-000031040000}"/>
            </a:ext>
          </a:extLst>
        </xdr:cNvPr>
        <xdr:cNvSpPr txBox="1">
          <a:spLocks noChangeArrowheads="1"/>
        </xdr:cNvSpPr>
      </xdr:nvSpPr>
      <xdr:spPr bwMode="auto">
        <a:xfrm>
          <a:off x="1310640" y="15201900"/>
          <a:ext cx="762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182880</xdr:rowOff>
    </xdr:to>
    <xdr:sp macro="" textlink="">
      <xdr:nvSpPr>
        <xdr:cNvPr id="1074" name="Text Box 110">
          <a:extLst>
            <a:ext uri="{FF2B5EF4-FFF2-40B4-BE49-F238E27FC236}">
              <a16:creationId xmlns:a16="http://schemas.microsoft.com/office/drawing/2014/main" xmlns="" id="{00000000-0008-0000-0100-000032040000}"/>
            </a:ext>
          </a:extLst>
        </xdr:cNvPr>
        <xdr:cNvSpPr txBox="1">
          <a:spLocks noChangeArrowheads="1"/>
        </xdr:cNvSpPr>
      </xdr:nvSpPr>
      <xdr:spPr bwMode="auto">
        <a:xfrm>
          <a:off x="1310640" y="15201900"/>
          <a:ext cx="762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182880</xdr:rowOff>
    </xdr:to>
    <xdr:sp macro="" textlink="">
      <xdr:nvSpPr>
        <xdr:cNvPr id="1075" name="Text Box 111">
          <a:extLst>
            <a:ext uri="{FF2B5EF4-FFF2-40B4-BE49-F238E27FC236}">
              <a16:creationId xmlns:a16="http://schemas.microsoft.com/office/drawing/2014/main" xmlns="" id="{00000000-0008-0000-0100-000033040000}"/>
            </a:ext>
          </a:extLst>
        </xdr:cNvPr>
        <xdr:cNvSpPr txBox="1">
          <a:spLocks noChangeArrowheads="1"/>
        </xdr:cNvSpPr>
      </xdr:nvSpPr>
      <xdr:spPr bwMode="auto">
        <a:xfrm>
          <a:off x="1310640" y="15201900"/>
          <a:ext cx="762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304800</xdr:rowOff>
    </xdr:to>
    <xdr:sp macro="" textlink="">
      <xdr:nvSpPr>
        <xdr:cNvPr id="1076" name="Text Box 112">
          <a:extLst>
            <a:ext uri="{FF2B5EF4-FFF2-40B4-BE49-F238E27FC236}">
              <a16:creationId xmlns:a16="http://schemas.microsoft.com/office/drawing/2014/main" xmlns="" id="{00000000-0008-0000-0100-000034040000}"/>
            </a:ext>
          </a:extLst>
        </xdr:cNvPr>
        <xdr:cNvSpPr txBox="1">
          <a:spLocks noChangeArrowheads="1"/>
        </xdr:cNvSpPr>
      </xdr:nvSpPr>
      <xdr:spPr bwMode="auto">
        <a:xfrm>
          <a:off x="1310640" y="15201900"/>
          <a:ext cx="76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182880</xdr:rowOff>
    </xdr:to>
    <xdr:sp macro="" textlink="">
      <xdr:nvSpPr>
        <xdr:cNvPr id="1077" name="Text Box 113">
          <a:extLst>
            <a:ext uri="{FF2B5EF4-FFF2-40B4-BE49-F238E27FC236}">
              <a16:creationId xmlns:a16="http://schemas.microsoft.com/office/drawing/2014/main" xmlns="" id="{00000000-0008-0000-0100-000035040000}"/>
            </a:ext>
          </a:extLst>
        </xdr:cNvPr>
        <xdr:cNvSpPr txBox="1">
          <a:spLocks noChangeArrowheads="1"/>
        </xdr:cNvSpPr>
      </xdr:nvSpPr>
      <xdr:spPr bwMode="auto">
        <a:xfrm>
          <a:off x="1310640" y="15201900"/>
          <a:ext cx="762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182880</xdr:rowOff>
    </xdr:to>
    <xdr:sp macro="" textlink="">
      <xdr:nvSpPr>
        <xdr:cNvPr id="1078" name="Text Box 114">
          <a:extLst>
            <a:ext uri="{FF2B5EF4-FFF2-40B4-BE49-F238E27FC236}">
              <a16:creationId xmlns:a16="http://schemas.microsoft.com/office/drawing/2014/main" xmlns="" id="{00000000-0008-0000-0100-000036040000}"/>
            </a:ext>
          </a:extLst>
        </xdr:cNvPr>
        <xdr:cNvSpPr txBox="1">
          <a:spLocks noChangeArrowheads="1"/>
        </xdr:cNvSpPr>
      </xdr:nvSpPr>
      <xdr:spPr bwMode="auto">
        <a:xfrm>
          <a:off x="1310640" y="15201900"/>
          <a:ext cx="762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182880</xdr:rowOff>
    </xdr:to>
    <xdr:sp macro="" textlink="">
      <xdr:nvSpPr>
        <xdr:cNvPr id="1079" name="Text Box 174">
          <a:extLst>
            <a:ext uri="{FF2B5EF4-FFF2-40B4-BE49-F238E27FC236}">
              <a16:creationId xmlns:a16="http://schemas.microsoft.com/office/drawing/2014/main" xmlns="" id="{00000000-0008-0000-0100-000037040000}"/>
            </a:ext>
          </a:extLst>
        </xdr:cNvPr>
        <xdr:cNvSpPr txBox="1">
          <a:spLocks noChangeArrowheads="1"/>
        </xdr:cNvSpPr>
      </xdr:nvSpPr>
      <xdr:spPr bwMode="auto">
        <a:xfrm>
          <a:off x="1310640" y="15201900"/>
          <a:ext cx="762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182880</xdr:rowOff>
    </xdr:to>
    <xdr:sp macro="" textlink="">
      <xdr:nvSpPr>
        <xdr:cNvPr id="1080" name="Text Box 175">
          <a:extLst>
            <a:ext uri="{FF2B5EF4-FFF2-40B4-BE49-F238E27FC236}">
              <a16:creationId xmlns:a16="http://schemas.microsoft.com/office/drawing/2014/main" xmlns="" id="{00000000-0008-0000-0100-000038040000}"/>
            </a:ext>
          </a:extLst>
        </xdr:cNvPr>
        <xdr:cNvSpPr txBox="1">
          <a:spLocks noChangeArrowheads="1"/>
        </xdr:cNvSpPr>
      </xdr:nvSpPr>
      <xdr:spPr bwMode="auto">
        <a:xfrm>
          <a:off x="1310640" y="15201900"/>
          <a:ext cx="762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213360</xdr:rowOff>
    </xdr:to>
    <xdr:sp macro="" textlink="">
      <xdr:nvSpPr>
        <xdr:cNvPr id="1081" name="Text Box 19">
          <a:extLst>
            <a:ext uri="{FF2B5EF4-FFF2-40B4-BE49-F238E27FC236}">
              <a16:creationId xmlns:a16="http://schemas.microsoft.com/office/drawing/2014/main" xmlns="" id="{00000000-0008-0000-0100-000039040000}"/>
            </a:ext>
          </a:extLst>
        </xdr:cNvPr>
        <xdr:cNvSpPr txBox="1">
          <a:spLocks noChangeArrowheads="1"/>
        </xdr:cNvSpPr>
      </xdr:nvSpPr>
      <xdr:spPr bwMode="auto">
        <a:xfrm>
          <a:off x="1310640" y="1520190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236220</xdr:rowOff>
    </xdr:to>
    <xdr:sp macro="" textlink="">
      <xdr:nvSpPr>
        <xdr:cNvPr id="1082" name="Text Box 55">
          <a:extLst>
            <a:ext uri="{FF2B5EF4-FFF2-40B4-BE49-F238E27FC236}">
              <a16:creationId xmlns:a16="http://schemas.microsoft.com/office/drawing/2014/main" xmlns="" id="{00000000-0008-0000-0100-00003A040000}"/>
            </a:ext>
          </a:extLst>
        </xdr:cNvPr>
        <xdr:cNvSpPr txBox="1">
          <a:spLocks noChangeArrowheads="1"/>
        </xdr:cNvSpPr>
      </xdr:nvSpPr>
      <xdr:spPr bwMode="auto">
        <a:xfrm>
          <a:off x="1310640" y="15201900"/>
          <a:ext cx="762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236220</xdr:rowOff>
    </xdr:to>
    <xdr:sp macro="" textlink="">
      <xdr:nvSpPr>
        <xdr:cNvPr id="1083" name="Text Box 91">
          <a:extLst>
            <a:ext uri="{FF2B5EF4-FFF2-40B4-BE49-F238E27FC236}">
              <a16:creationId xmlns:a16="http://schemas.microsoft.com/office/drawing/2014/main" xmlns="" id="{00000000-0008-0000-0100-00003B040000}"/>
            </a:ext>
          </a:extLst>
        </xdr:cNvPr>
        <xdr:cNvSpPr txBox="1">
          <a:spLocks noChangeArrowheads="1"/>
        </xdr:cNvSpPr>
      </xdr:nvSpPr>
      <xdr:spPr bwMode="auto">
        <a:xfrm>
          <a:off x="1310640" y="15201900"/>
          <a:ext cx="762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236220</xdr:rowOff>
    </xdr:to>
    <xdr:sp macro="" textlink="">
      <xdr:nvSpPr>
        <xdr:cNvPr id="1084" name="Text Box 108">
          <a:extLst>
            <a:ext uri="{FF2B5EF4-FFF2-40B4-BE49-F238E27FC236}">
              <a16:creationId xmlns:a16="http://schemas.microsoft.com/office/drawing/2014/main" xmlns="" id="{00000000-0008-0000-0100-00003C040000}"/>
            </a:ext>
          </a:extLst>
        </xdr:cNvPr>
        <xdr:cNvSpPr txBox="1">
          <a:spLocks noChangeArrowheads="1"/>
        </xdr:cNvSpPr>
      </xdr:nvSpPr>
      <xdr:spPr bwMode="auto">
        <a:xfrm>
          <a:off x="1310640" y="15201900"/>
          <a:ext cx="762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236220</xdr:rowOff>
    </xdr:to>
    <xdr:sp macro="" textlink="">
      <xdr:nvSpPr>
        <xdr:cNvPr id="1085" name="Text Box 109">
          <a:extLst>
            <a:ext uri="{FF2B5EF4-FFF2-40B4-BE49-F238E27FC236}">
              <a16:creationId xmlns:a16="http://schemas.microsoft.com/office/drawing/2014/main" xmlns="" id="{00000000-0008-0000-0100-00003D040000}"/>
            </a:ext>
          </a:extLst>
        </xdr:cNvPr>
        <xdr:cNvSpPr txBox="1">
          <a:spLocks noChangeArrowheads="1"/>
        </xdr:cNvSpPr>
      </xdr:nvSpPr>
      <xdr:spPr bwMode="auto">
        <a:xfrm>
          <a:off x="1310640" y="15201900"/>
          <a:ext cx="762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236220</xdr:rowOff>
    </xdr:to>
    <xdr:sp macro="" textlink="">
      <xdr:nvSpPr>
        <xdr:cNvPr id="1086" name="Text Box 110">
          <a:extLst>
            <a:ext uri="{FF2B5EF4-FFF2-40B4-BE49-F238E27FC236}">
              <a16:creationId xmlns:a16="http://schemas.microsoft.com/office/drawing/2014/main" xmlns="" id="{00000000-0008-0000-0100-00003E040000}"/>
            </a:ext>
          </a:extLst>
        </xdr:cNvPr>
        <xdr:cNvSpPr txBox="1">
          <a:spLocks noChangeArrowheads="1"/>
        </xdr:cNvSpPr>
      </xdr:nvSpPr>
      <xdr:spPr bwMode="auto">
        <a:xfrm>
          <a:off x="1310640" y="15201900"/>
          <a:ext cx="762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236220</xdr:rowOff>
    </xdr:to>
    <xdr:sp macro="" textlink="">
      <xdr:nvSpPr>
        <xdr:cNvPr id="1087" name="Text Box 111">
          <a:extLst>
            <a:ext uri="{FF2B5EF4-FFF2-40B4-BE49-F238E27FC236}">
              <a16:creationId xmlns:a16="http://schemas.microsoft.com/office/drawing/2014/main" xmlns="" id="{00000000-0008-0000-0100-00003F040000}"/>
            </a:ext>
          </a:extLst>
        </xdr:cNvPr>
        <xdr:cNvSpPr txBox="1">
          <a:spLocks noChangeArrowheads="1"/>
        </xdr:cNvSpPr>
      </xdr:nvSpPr>
      <xdr:spPr bwMode="auto">
        <a:xfrm>
          <a:off x="1310640" y="15201900"/>
          <a:ext cx="762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236220</xdr:rowOff>
    </xdr:to>
    <xdr:sp macro="" textlink="">
      <xdr:nvSpPr>
        <xdr:cNvPr id="1088" name="Text Box 112">
          <a:extLst>
            <a:ext uri="{FF2B5EF4-FFF2-40B4-BE49-F238E27FC236}">
              <a16:creationId xmlns:a16="http://schemas.microsoft.com/office/drawing/2014/main" xmlns="" id="{00000000-0008-0000-0100-000040040000}"/>
            </a:ext>
          </a:extLst>
        </xdr:cNvPr>
        <xdr:cNvSpPr txBox="1">
          <a:spLocks noChangeArrowheads="1"/>
        </xdr:cNvSpPr>
      </xdr:nvSpPr>
      <xdr:spPr bwMode="auto">
        <a:xfrm>
          <a:off x="1310640" y="15201900"/>
          <a:ext cx="762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236220</xdr:rowOff>
    </xdr:to>
    <xdr:sp macro="" textlink="">
      <xdr:nvSpPr>
        <xdr:cNvPr id="1089" name="Text Box 113">
          <a:extLst>
            <a:ext uri="{FF2B5EF4-FFF2-40B4-BE49-F238E27FC236}">
              <a16:creationId xmlns:a16="http://schemas.microsoft.com/office/drawing/2014/main" xmlns="" id="{00000000-0008-0000-0100-000041040000}"/>
            </a:ext>
          </a:extLst>
        </xdr:cNvPr>
        <xdr:cNvSpPr txBox="1">
          <a:spLocks noChangeArrowheads="1"/>
        </xdr:cNvSpPr>
      </xdr:nvSpPr>
      <xdr:spPr bwMode="auto">
        <a:xfrm>
          <a:off x="1310640" y="15201900"/>
          <a:ext cx="762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236220</xdr:rowOff>
    </xdr:to>
    <xdr:sp macro="" textlink="">
      <xdr:nvSpPr>
        <xdr:cNvPr id="1090" name="Text Box 114">
          <a:extLst>
            <a:ext uri="{FF2B5EF4-FFF2-40B4-BE49-F238E27FC236}">
              <a16:creationId xmlns:a16="http://schemas.microsoft.com/office/drawing/2014/main" xmlns="" id="{00000000-0008-0000-0100-000042040000}"/>
            </a:ext>
          </a:extLst>
        </xdr:cNvPr>
        <xdr:cNvSpPr txBox="1">
          <a:spLocks noChangeArrowheads="1"/>
        </xdr:cNvSpPr>
      </xdr:nvSpPr>
      <xdr:spPr bwMode="auto">
        <a:xfrm>
          <a:off x="1310640" y="15201900"/>
          <a:ext cx="762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236220</xdr:rowOff>
    </xdr:to>
    <xdr:sp macro="" textlink="">
      <xdr:nvSpPr>
        <xdr:cNvPr id="1091" name="Text Box 174">
          <a:extLst>
            <a:ext uri="{FF2B5EF4-FFF2-40B4-BE49-F238E27FC236}">
              <a16:creationId xmlns:a16="http://schemas.microsoft.com/office/drawing/2014/main" xmlns="" id="{00000000-0008-0000-0100-000043040000}"/>
            </a:ext>
          </a:extLst>
        </xdr:cNvPr>
        <xdr:cNvSpPr txBox="1">
          <a:spLocks noChangeArrowheads="1"/>
        </xdr:cNvSpPr>
      </xdr:nvSpPr>
      <xdr:spPr bwMode="auto">
        <a:xfrm>
          <a:off x="1310640" y="15201900"/>
          <a:ext cx="762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236220</xdr:rowOff>
    </xdr:to>
    <xdr:sp macro="" textlink="">
      <xdr:nvSpPr>
        <xdr:cNvPr id="1092" name="Text Box 175">
          <a:extLst>
            <a:ext uri="{FF2B5EF4-FFF2-40B4-BE49-F238E27FC236}">
              <a16:creationId xmlns:a16="http://schemas.microsoft.com/office/drawing/2014/main" xmlns="" id="{00000000-0008-0000-0100-000044040000}"/>
            </a:ext>
          </a:extLst>
        </xdr:cNvPr>
        <xdr:cNvSpPr txBox="1">
          <a:spLocks noChangeArrowheads="1"/>
        </xdr:cNvSpPr>
      </xdr:nvSpPr>
      <xdr:spPr bwMode="auto">
        <a:xfrm>
          <a:off x="1310640" y="15201900"/>
          <a:ext cx="7620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213360</xdr:rowOff>
    </xdr:to>
    <xdr:sp macro="" textlink="">
      <xdr:nvSpPr>
        <xdr:cNvPr id="1093" name="Text Box 65">
          <a:extLst>
            <a:ext uri="{FF2B5EF4-FFF2-40B4-BE49-F238E27FC236}">
              <a16:creationId xmlns:a16="http://schemas.microsoft.com/office/drawing/2014/main" xmlns="" id="{00000000-0008-0000-0100-000045040000}"/>
            </a:ext>
          </a:extLst>
        </xdr:cNvPr>
        <xdr:cNvSpPr txBox="1">
          <a:spLocks noChangeArrowheads="1"/>
        </xdr:cNvSpPr>
      </xdr:nvSpPr>
      <xdr:spPr bwMode="auto">
        <a:xfrm>
          <a:off x="1310640" y="1520190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76200</xdr:colOff>
      <xdr:row>22</xdr:row>
      <xdr:rowOff>213360</xdr:rowOff>
    </xdr:to>
    <xdr:sp macro="" textlink="">
      <xdr:nvSpPr>
        <xdr:cNvPr id="1094" name="Text Box 66">
          <a:extLst>
            <a:ext uri="{FF2B5EF4-FFF2-40B4-BE49-F238E27FC236}">
              <a16:creationId xmlns:a16="http://schemas.microsoft.com/office/drawing/2014/main" xmlns="" id="{00000000-0008-0000-0100-000046040000}"/>
            </a:ext>
          </a:extLst>
        </xdr:cNvPr>
        <xdr:cNvSpPr txBox="1">
          <a:spLocks noChangeArrowheads="1"/>
        </xdr:cNvSpPr>
      </xdr:nvSpPr>
      <xdr:spPr bwMode="auto">
        <a:xfrm>
          <a:off x="1310640" y="1520190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74084</xdr:colOff>
      <xdr:row>50</xdr:row>
      <xdr:rowOff>1</xdr:rowOff>
    </xdr:from>
    <xdr:to>
      <xdr:col>13</xdr:col>
      <xdr:colOff>337185</xdr:colOff>
      <xdr:row>52</xdr:row>
      <xdr:rowOff>84667</xdr:rowOff>
    </xdr:to>
    <xdr:pic>
      <xdr:nvPicPr>
        <xdr:cNvPr id="73" name="Immagine 72">
          <a:extLst>
            <a:ext uri="{FF2B5EF4-FFF2-40B4-BE49-F238E27FC236}">
              <a16:creationId xmlns:a16="http://schemas.microsoft.com/office/drawing/2014/main" xmlns="" id="{00000000-0008-0000-0100-00004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75917" y="36946418"/>
          <a:ext cx="2083435" cy="402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105834</xdr:colOff>
      <xdr:row>18</xdr:row>
      <xdr:rowOff>52917</xdr:rowOff>
    </xdr:from>
    <xdr:to>
      <xdr:col>12</xdr:col>
      <xdr:colOff>114936</xdr:colOff>
      <xdr:row>21</xdr:row>
      <xdr:rowOff>157057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09417" y="7006167"/>
          <a:ext cx="2083435" cy="5803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</xdr:colOff>
      <xdr:row>17</xdr:row>
      <xdr:rowOff>66675</xdr:rowOff>
    </xdr:from>
    <xdr:to>
      <xdr:col>4</xdr:col>
      <xdr:colOff>692785</xdr:colOff>
      <xdr:row>20</xdr:row>
      <xdr:rowOff>161290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95775" y="4162425"/>
          <a:ext cx="2083435" cy="5803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171450</xdr:colOff>
      <xdr:row>12</xdr:row>
      <xdr:rowOff>19050</xdr:rowOff>
    </xdr:from>
    <xdr:to>
      <xdr:col>8</xdr:col>
      <xdr:colOff>702310</xdr:colOff>
      <xdr:row>15</xdr:row>
      <xdr:rowOff>113665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14950" y="5372100"/>
          <a:ext cx="2083435" cy="5803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workbookViewId="0">
      <selection activeCell="B12" sqref="B12"/>
    </sheetView>
  </sheetViews>
  <sheetFormatPr defaultRowHeight="12.75"/>
  <cols>
    <col min="1" max="1" width="51.28515625" customWidth="1"/>
    <col min="2" max="2" width="18.7109375" customWidth="1"/>
    <col min="3" max="3" width="17" customWidth="1"/>
    <col min="4" max="4" width="18.140625" customWidth="1"/>
    <col min="5" max="5" width="16.140625" customWidth="1"/>
    <col min="9" max="9" width="11.85546875" customWidth="1"/>
  </cols>
  <sheetData>
    <row r="1" spans="1:18" ht="14.45" customHeight="1">
      <c r="A1" s="160" t="s">
        <v>218</v>
      </c>
      <c r="B1" s="160"/>
      <c r="C1" s="160"/>
      <c r="D1" s="160"/>
      <c r="E1" s="160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ht="14.45" customHeight="1">
      <c r="A2" s="160" t="s">
        <v>87</v>
      </c>
      <c r="B2" s="160"/>
      <c r="C2" s="160"/>
      <c r="D2" s="160"/>
      <c r="E2" s="160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45" customHeight="1">
      <c r="A3" s="161" t="s">
        <v>41</v>
      </c>
      <c r="B3" s="161"/>
      <c r="C3" s="161"/>
      <c r="D3" s="161"/>
      <c r="E3" s="161"/>
    </row>
    <row r="4" spans="1:18" ht="28.15" customHeight="1">
      <c r="A4" s="162" t="s">
        <v>1</v>
      </c>
      <c r="B4" s="164" t="s">
        <v>99</v>
      </c>
      <c r="C4" s="165"/>
      <c r="D4" s="165"/>
      <c r="E4" s="16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41.45" customHeight="1">
      <c r="A5" s="163"/>
      <c r="B5" s="153" t="s">
        <v>219</v>
      </c>
      <c r="C5" s="153" t="s">
        <v>220</v>
      </c>
      <c r="D5" s="153" t="s">
        <v>221</v>
      </c>
      <c r="E5" s="19" t="s">
        <v>100</v>
      </c>
    </row>
    <row r="6" spans="1:18" ht="14.45" customHeight="1">
      <c r="A6" s="20" t="s">
        <v>2</v>
      </c>
      <c r="B6" s="109">
        <v>6025000</v>
      </c>
      <c r="C6" s="54"/>
      <c r="D6" s="54"/>
      <c r="E6" s="44"/>
    </row>
    <row r="7" spans="1:18" ht="14.45" customHeight="1">
      <c r="A7" s="21" t="s">
        <v>3</v>
      </c>
      <c r="B7" s="106"/>
      <c r="C7" s="44"/>
      <c r="D7" s="44"/>
      <c r="E7" s="44"/>
    </row>
    <row r="8" spans="1:18" ht="14.45" customHeight="1">
      <c r="A8" s="21" t="s">
        <v>101</v>
      </c>
      <c r="B8" s="107"/>
      <c r="C8" s="44"/>
      <c r="D8" s="44"/>
      <c r="E8" s="44"/>
    </row>
    <row r="9" spans="1:18" ht="14.45" customHeight="1">
      <c r="A9" s="21" t="s">
        <v>102</v>
      </c>
      <c r="B9" s="107"/>
      <c r="C9" s="44"/>
      <c r="D9" s="44"/>
      <c r="E9" s="44"/>
    </row>
    <row r="10" spans="1:18" ht="14.45" customHeight="1">
      <c r="A10" s="21" t="s">
        <v>103</v>
      </c>
      <c r="B10" s="108"/>
      <c r="C10" s="44"/>
      <c r="D10" s="44"/>
      <c r="E10" s="44"/>
    </row>
    <row r="11" spans="1:18" ht="14.45" customHeight="1">
      <c r="A11" s="21" t="s">
        <v>0</v>
      </c>
      <c r="B11" s="107"/>
      <c r="C11" s="44"/>
      <c r="D11" s="44"/>
      <c r="E11" s="44"/>
    </row>
    <row r="12" spans="1:18" ht="14.45" customHeight="1">
      <c r="A12" s="21" t="s">
        <v>104</v>
      </c>
      <c r="B12" s="110">
        <f>SUM(B6:B11)</f>
        <v>6025000</v>
      </c>
      <c r="C12" s="44">
        <f>SUM(C6:C11)</f>
        <v>0</v>
      </c>
      <c r="D12" s="44">
        <f>SUM(D6:D11)</f>
        <v>0</v>
      </c>
      <c r="E12" s="110">
        <f>B12+C12+D12</f>
        <v>6025000</v>
      </c>
    </row>
    <row r="13" spans="1:18" ht="14.45" customHeight="1">
      <c r="A13" s="14"/>
      <c r="B13" s="14"/>
      <c r="C13" s="14"/>
      <c r="D13" s="14"/>
      <c r="E13" s="14"/>
    </row>
    <row r="14" spans="1:18" ht="14.45" customHeight="1">
      <c r="A14" s="14"/>
      <c r="B14" s="14"/>
      <c r="C14" s="14"/>
      <c r="D14" s="14"/>
      <c r="E14" s="14"/>
    </row>
    <row r="15" spans="1:18" ht="14.45" customHeight="1">
      <c r="A15" s="14"/>
      <c r="B15" s="12" t="s">
        <v>105</v>
      </c>
      <c r="C15" s="14"/>
      <c r="D15" s="14"/>
      <c r="E15" s="14"/>
    </row>
    <row r="16" spans="1:18" ht="28.9" customHeight="1">
      <c r="A16" s="70" t="s">
        <v>142</v>
      </c>
      <c r="B16" s="111">
        <f>3%*B6</f>
        <v>180750</v>
      </c>
      <c r="C16" s="14"/>
      <c r="D16" s="14"/>
      <c r="E16" s="14"/>
    </row>
    <row r="17" spans="1:5" ht="52.9" customHeight="1">
      <c r="C17" s="157" t="s">
        <v>4</v>
      </c>
      <c r="D17" s="157"/>
      <c r="E17" s="157"/>
    </row>
    <row r="18" spans="1:5" ht="14.45" customHeight="1">
      <c r="C18" s="158" t="s">
        <v>200</v>
      </c>
      <c r="D18" s="159"/>
      <c r="E18" s="159"/>
    </row>
    <row r="21" spans="1:5">
      <c r="A21" s="3"/>
    </row>
  </sheetData>
  <mergeCells count="7">
    <mergeCell ref="C17:E17"/>
    <mergeCell ref="C18:E18"/>
    <mergeCell ref="A1:E1"/>
    <mergeCell ref="A2:E2"/>
    <mergeCell ref="A3:E3"/>
    <mergeCell ref="A4:A5"/>
    <mergeCell ref="B4:E4"/>
  </mergeCells>
  <phoneticPr fontId="18" type="noConversion"/>
  <pageMargins left="0.70866141732283472" right="0.70866141732283472" top="0.74803149606299213" bottom="0.74803149606299213" header="0.70866141732283472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0"/>
  <sheetViews>
    <sheetView topLeftCell="A40" zoomScale="90" zoomScaleNormal="90" zoomScaleSheetLayoutView="100" workbookViewId="0">
      <selection activeCell="I13" sqref="I13"/>
    </sheetView>
  </sheetViews>
  <sheetFormatPr defaultColWidth="9.140625" defaultRowHeight="12.75"/>
  <cols>
    <col min="1" max="1" width="5.85546875" style="8" customWidth="1"/>
    <col min="2" max="2" width="8.85546875" style="8" customWidth="1"/>
    <col min="3" max="3" width="3.7109375" style="8" customWidth="1"/>
    <col min="4" max="4" width="4" style="8" customWidth="1"/>
    <col min="5" max="5" width="5.5703125" style="60" customWidth="1"/>
    <col min="6" max="6" width="5.42578125" style="8" customWidth="1"/>
    <col min="7" max="7" width="12.42578125" style="8" customWidth="1"/>
    <col min="8" max="8" width="10.42578125" style="8" customWidth="1"/>
    <col min="9" max="9" width="20.85546875" style="65" customWidth="1"/>
    <col min="10" max="10" width="6" style="8" customWidth="1"/>
    <col min="11" max="11" width="13.28515625" style="8" customWidth="1"/>
    <col min="12" max="12" width="12.7109375" style="8" customWidth="1"/>
    <col min="13" max="13" width="14.5703125" style="8" customWidth="1"/>
    <col min="14" max="14" width="12.85546875" style="74" customWidth="1"/>
    <col min="15" max="15" width="8" style="68" customWidth="1"/>
    <col min="16" max="16" width="6.7109375" style="8" customWidth="1"/>
    <col min="17" max="17" width="7.7109375" style="8" customWidth="1"/>
    <col min="18" max="19" width="9.140625" style="8"/>
    <col min="20" max="20" width="10.7109375" style="8" customWidth="1"/>
    <col min="21" max="21" width="9.140625" style="8"/>
    <col min="22" max="22" width="13.5703125" style="8" customWidth="1"/>
    <col min="23" max="23" width="12.42578125" style="8" customWidth="1"/>
    <col min="24" max="24" width="12.85546875" style="8" customWidth="1"/>
    <col min="25" max="25" width="16.5703125" style="8" customWidth="1"/>
    <col min="26" max="16384" width="9.140625" style="8"/>
  </cols>
  <sheetData>
    <row r="1" spans="1:18" ht="12.75" customHeight="1">
      <c r="A1" s="179" t="s">
        <v>201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1"/>
      <c r="R1" s="11"/>
    </row>
    <row r="2" spans="1:18">
      <c r="A2" s="182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4"/>
      <c r="R2" s="11"/>
    </row>
    <row r="3" spans="1:18">
      <c r="A3" s="185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7"/>
      <c r="R3" s="11"/>
    </row>
    <row r="4" spans="1:18" ht="28.5" customHeight="1">
      <c r="A4" s="174" t="s">
        <v>112</v>
      </c>
      <c r="B4" s="189" t="s">
        <v>5</v>
      </c>
      <c r="C4" s="171" t="s">
        <v>42</v>
      </c>
      <c r="D4" s="171"/>
      <c r="E4" s="171"/>
      <c r="F4" s="171" t="s">
        <v>43</v>
      </c>
      <c r="G4" s="171" t="s">
        <v>113</v>
      </c>
      <c r="H4" s="171" t="s">
        <v>114</v>
      </c>
      <c r="I4" s="191" t="s">
        <v>9</v>
      </c>
      <c r="J4" s="171" t="s">
        <v>44</v>
      </c>
      <c r="K4" s="170" t="s">
        <v>10</v>
      </c>
      <c r="L4" s="170"/>
      <c r="M4" s="170"/>
      <c r="N4" s="170"/>
      <c r="O4" s="55" t="s">
        <v>12</v>
      </c>
      <c r="P4" s="171" t="s">
        <v>13</v>
      </c>
      <c r="Q4" s="172"/>
    </row>
    <row r="5" spans="1:18" ht="28.5" customHeight="1">
      <c r="A5" s="188"/>
      <c r="B5" s="190"/>
      <c r="C5" s="42" t="s">
        <v>6</v>
      </c>
      <c r="D5" s="42" t="s">
        <v>7</v>
      </c>
      <c r="E5" s="56" t="s">
        <v>8</v>
      </c>
      <c r="F5" s="173"/>
      <c r="G5" s="174"/>
      <c r="H5" s="174"/>
      <c r="I5" s="192"/>
      <c r="J5" s="174"/>
      <c r="K5" s="41" t="s">
        <v>137</v>
      </c>
      <c r="L5" s="41" t="s">
        <v>138</v>
      </c>
      <c r="M5" s="41" t="s">
        <v>139</v>
      </c>
      <c r="N5" s="71" t="s">
        <v>11</v>
      </c>
      <c r="O5" s="41" t="s">
        <v>50</v>
      </c>
      <c r="P5" s="41" t="s">
        <v>14</v>
      </c>
      <c r="Q5" s="41" t="s">
        <v>45</v>
      </c>
    </row>
    <row r="6" spans="1:18" ht="67.5" customHeight="1">
      <c r="A6" s="55">
        <v>1</v>
      </c>
      <c r="B6" s="55">
        <v>1</v>
      </c>
      <c r="C6" s="75">
        <v>19</v>
      </c>
      <c r="D6" s="79">
        <v>83</v>
      </c>
      <c r="E6" s="80" t="s">
        <v>64</v>
      </c>
      <c r="F6" s="25"/>
      <c r="G6" s="55" t="s">
        <v>66</v>
      </c>
      <c r="H6" s="55" t="s">
        <v>141</v>
      </c>
      <c r="I6" s="77" t="s">
        <v>136</v>
      </c>
      <c r="J6" s="26">
        <v>1</v>
      </c>
      <c r="K6" s="49">
        <v>1500000</v>
      </c>
      <c r="L6" s="49"/>
      <c r="M6" s="49"/>
      <c r="N6" s="53">
        <f>K6+L6+M6</f>
        <v>1500000</v>
      </c>
      <c r="O6" s="27" t="s">
        <v>65</v>
      </c>
      <c r="P6" s="28" t="s">
        <v>115</v>
      </c>
      <c r="Q6" s="27" t="s">
        <v>115</v>
      </c>
      <c r="R6" s="11"/>
    </row>
    <row r="7" spans="1:18" ht="61.5" customHeight="1">
      <c r="A7" s="55">
        <v>2</v>
      </c>
      <c r="B7" s="55" t="e">
        <f>B18+1</f>
        <v>#REF!</v>
      </c>
      <c r="C7" s="75">
        <v>19</v>
      </c>
      <c r="D7" s="79">
        <v>83</v>
      </c>
      <c r="E7" s="80" t="s">
        <v>64</v>
      </c>
      <c r="F7" s="25"/>
      <c r="G7" s="55" t="s">
        <v>66</v>
      </c>
      <c r="H7" s="55" t="s">
        <v>79</v>
      </c>
      <c r="I7" s="77" t="s">
        <v>124</v>
      </c>
      <c r="J7" s="26">
        <v>1</v>
      </c>
      <c r="K7" s="49">
        <v>200000</v>
      </c>
      <c r="L7" s="49">
        <v>335000</v>
      </c>
      <c r="M7" s="49"/>
      <c r="N7" s="53">
        <f>K7+L7+M7</f>
        <v>535000</v>
      </c>
      <c r="O7" s="27" t="s">
        <v>65</v>
      </c>
      <c r="P7" s="28" t="s">
        <v>115</v>
      </c>
      <c r="Q7" s="27" t="s">
        <v>115</v>
      </c>
      <c r="R7" s="11"/>
    </row>
    <row r="8" spans="1:18" ht="66" customHeight="1">
      <c r="A8" s="55">
        <v>3</v>
      </c>
      <c r="B8" s="55" t="e">
        <f>B7+1</f>
        <v>#REF!</v>
      </c>
      <c r="C8" s="75">
        <v>19</v>
      </c>
      <c r="D8" s="79">
        <v>83</v>
      </c>
      <c r="E8" s="80" t="s">
        <v>64</v>
      </c>
      <c r="F8" s="25"/>
      <c r="G8" s="55" t="s">
        <v>69</v>
      </c>
      <c r="H8" s="55" t="s">
        <v>74</v>
      </c>
      <c r="I8" s="77" t="s">
        <v>174</v>
      </c>
      <c r="J8" s="26">
        <v>1</v>
      </c>
      <c r="K8" s="84">
        <v>1500000</v>
      </c>
      <c r="L8" s="49">
        <v>1700000</v>
      </c>
      <c r="M8" s="49"/>
      <c r="N8" s="53">
        <f>K8+L8+M8</f>
        <v>3200000</v>
      </c>
      <c r="O8" s="27" t="s">
        <v>65</v>
      </c>
      <c r="P8" s="28" t="s">
        <v>115</v>
      </c>
      <c r="Q8" s="27" t="s">
        <v>115</v>
      </c>
      <c r="R8" s="11"/>
    </row>
    <row r="9" spans="1:18" ht="58.15" customHeight="1">
      <c r="A9" s="55">
        <v>4</v>
      </c>
      <c r="B9" s="55">
        <f>B6+1</f>
        <v>2</v>
      </c>
      <c r="C9" s="75">
        <v>19</v>
      </c>
      <c r="D9" s="79">
        <v>83</v>
      </c>
      <c r="E9" s="80" t="s">
        <v>64</v>
      </c>
      <c r="F9" s="34"/>
      <c r="G9" s="55" t="s">
        <v>69</v>
      </c>
      <c r="H9" s="55" t="s">
        <v>83</v>
      </c>
      <c r="I9" s="77" t="s">
        <v>156</v>
      </c>
      <c r="J9" s="26">
        <v>1</v>
      </c>
      <c r="K9" s="84">
        <v>400000</v>
      </c>
      <c r="L9" s="84">
        <v>473305.56</v>
      </c>
      <c r="M9" s="84"/>
      <c r="N9" s="84">
        <f>SUM(K9:M9)</f>
        <v>873305.56</v>
      </c>
      <c r="O9" s="75" t="s">
        <v>65</v>
      </c>
      <c r="P9" s="28" t="s">
        <v>115</v>
      </c>
      <c r="Q9" s="28" t="s">
        <v>115</v>
      </c>
      <c r="R9" s="151"/>
    </row>
    <row r="10" spans="1:18" ht="62.25" customHeight="1">
      <c r="A10" s="55">
        <v>5</v>
      </c>
      <c r="B10" s="55" t="e">
        <f>B8+1</f>
        <v>#REF!</v>
      </c>
      <c r="C10" s="75">
        <v>19</v>
      </c>
      <c r="D10" s="79">
        <v>83</v>
      </c>
      <c r="E10" s="80" t="s">
        <v>64</v>
      </c>
      <c r="F10" s="34"/>
      <c r="G10" s="55" t="s">
        <v>69</v>
      </c>
      <c r="H10" s="55" t="s">
        <v>126</v>
      </c>
      <c r="I10" s="77" t="s">
        <v>168</v>
      </c>
      <c r="J10" s="26">
        <v>1</v>
      </c>
      <c r="K10" s="84">
        <v>990000</v>
      </c>
      <c r="L10" s="84"/>
      <c r="M10" s="84"/>
      <c r="N10" s="84">
        <f>K10+L10+M10</f>
        <v>990000</v>
      </c>
      <c r="O10" s="75" t="s">
        <v>65</v>
      </c>
      <c r="P10" s="28" t="s">
        <v>115</v>
      </c>
      <c r="Q10" s="28" t="s">
        <v>115</v>
      </c>
      <c r="R10" s="11"/>
    </row>
    <row r="11" spans="1:18" ht="48.75" customHeight="1">
      <c r="A11" s="55">
        <v>6</v>
      </c>
      <c r="B11" s="55">
        <v>43</v>
      </c>
      <c r="C11" s="75">
        <v>19</v>
      </c>
      <c r="D11" s="79">
        <v>83</v>
      </c>
      <c r="E11" s="80" t="s">
        <v>64</v>
      </c>
      <c r="F11" s="34"/>
      <c r="G11" s="55" t="s">
        <v>182</v>
      </c>
      <c r="H11" s="55" t="s">
        <v>83</v>
      </c>
      <c r="I11" s="77" t="s">
        <v>181</v>
      </c>
      <c r="J11" s="26">
        <v>1</v>
      </c>
      <c r="K11" s="84">
        <v>200000</v>
      </c>
      <c r="L11" s="84">
        <v>540000</v>
      </c>
      <c r="M11" s="84"/>
      <c r="N11" s="84">
        <f>K11+L11+M11</f>
        <v>740000</v>
      </c>
      <c r="O11" s="75" t="s">
        <v>65</v>
      </c>
      <c r="P11" s="28" t="s">
        <v>115</v>
      </c>
      <c r="Q11" s="28" t="s">
        <v>115</v>
      </c>
      <c r="R11" s="11"/>
    </row>
    <row r="12" spans="1:18" ht="62.45" customHeight="1">
      <c r="A12" s="55">
        <v>7</v>
      </c>
      <c r="B12" s="55" t="e">
        <f>B10+1</f>
        <v>#REF!</v>
      </c>
      <c r="C12" s="75">
        <v>19</v>
      </c>
      <c r="D12" s="79">
        <v>83</v>
      </c>
      <c r="E12" s="80" t="s">
        <v>64</v>
      </c>
      <c r="F12" s="25"/>
      <c r="G12" s="55" t="s">
        <v>70</v>
      </c>
      <c r="H12" s="55" t="s">
        <v>75</v>
      </c>
      <c r="I12" s="146" t="s">
        <v>198</v>
      </c>
      <c r="J12" s="26">
        <v>1</v>
      </c>
      <c r="K12" s="83">
        <v>700000</v>
      </c>
      <c r="L12" s="49">
        <v>500000</v>
      </c>
      <c r="M12" s="49"/>
      <c r="N12" s="53">
        <f>K12+L12+M12</f>
        <v>1200000</v>
      </c>
      <c r="O12" s="27" t="s">
        <v>65</v>
      </c>
      <c r="P12" s="28" t="s">
        <v>115</v>
      </c>
      <c r="Q12" s="27" t="s">
        <v>115</v>
      </c>
      <c r="R12" s="11"/>
    </row>
    <row r="13" spans="1:18" ht="60" customHeight="1">
      <c r="A13" s="55">
        <v>8</v>
      </c>
      <c r="B13" s="55">
        <v>20</v>
      </c>
      <c r="C13" s="75">
        <v>19</v>
      </c>
      <c r="D13" s="79">
        <v>83</v>
      </c>
      <c r="E13" s="80" t="s">
        <v>64</v>
      </c>
      <c r="F13" s="34"/>
      <c r="G13" s="55" t="s">
        <v>84</v>
      </c>
      <c r="H13" s="55" t="s">
        <v>126</v>
      </c>
      <c r="I13" s="156" t="s">
        <v>158</v>
      </c>
      <c r="J13" s="26">
        <v>1</v>
      </c>
      <c r="K13" s="84">
        <v>395000</v>
      </c>
      <c r="L13" s="84">
        <v>505000</v>
      </c>
      <c r="M13" s="84">
        <v>600000</v>
      </c>
      <c r="N13" s="84">
        <v>1500000</v>
      </c>
      <c r="O13" s="75" t="s">
        <v>65</v>
      </c>
      <c r="P13" s="28" t="s">
        <v>115</v>
      </c>
      <c r="Q13" s="27" t="s">
        <v>115</v>
      </c>
      <c r="R13" s="151"/>
    </row>
    <row r="14" spans="1:18" ht="60" customHeight="1">
      <c r="A14" s="55">
        <v>9</v>
      </c>
      <c r="B14" s="55">
        <v>12</v>
      </c>
      <c r="C14" s="42">
        <v>19</v>
      </c>
      <c r="D14" s="42">
        <v>83</v>
      </c>
      <c r="E14" s="80" t="s">
        <v>64</v>
      </c>
      <c r="F14" s="76"/>
      <c r="G14" s="55" t="s">
        <v>69</v>
      </c>
      <c r="H14" s="55" t="s">
        <v>74</v>
      </c>
      <c r="I14" s="77" t="s">
        <v>161</v>
      </c>
      <c r="J14" s="138">
        <v>1</v>
      </c>
      <c r="K14" s="83">
        <v>299172.07</v>
      </c>
      <c r="L14" s="147">
        <v>2000000</v>
      </c>
      <c r="M14" s="148">
        <v>1800827.93</v>
      </c>
      <c r="N14" s="148">
        <f>SUM(K14:M14)</f>
        <v>4100000</v>
      </c>
      <c r="O14" s="41" t="s">
        <v>65</v>
      </c>
      <c r="P14" s="28" t="s">
        <v>115</v>
      </c>
      <c r="Q14" s="27" t="s">
        <v>115</v>
      </c>
      <c r="R14" s="11"/>
    </row>
    <row r="15" spans="1:18" ht="60" customHeight="1">
      <c r="A15" s="55">
        <v>10</v>
      </c>
      <c r="B15" s="55">
        <v>13</v>
      </c>
      <c r="C15" s="42">
        <v>19</v>
      </c>
      <c r="D15" s="42">
        <v>83</v>
      </c>
      <c r="E15" s="80" t="s">
        <v>64</v>
      </c>
      <c r="F15" s="76"/>
      <c r="G15" s="55" t="s">
        <v>69</v>
      </c>
      <c r="H15" s="55" t="s">
        <v>74</v>
      </c>
      <c r="I15" s="77" t="s">
        <v>162</v>
      </c>
      <c r="J15" s="138">
        <v>1</v>
      </c>
      <c r="K15" s="83">
        <v>357602.19</v>
      </c>
      <c r="L15" s="147">
        <v>2000000</v>
      </c>
      <c r="M15" s="148">
        <v>1382397.81</v>
      </c>
      <c r="N15" s="148">
        <f>SUM(K15:M15)</f>
        <v>3740000</v>
      </c>
      <c r="O15" s="41" t="s">
        <v>65</v>
      </c>
      <c r="P15" s="28" t="s">
        <v>115</v>
      </c>
      <c r="Q15" s="27" t="s">
        <v>115</v>
      </c>
      <c r="R15" s="11"/>
    </row>
    <row r="16" spans="1:18" ht="84" customHeight="1">
      <c r="A16" s="55">
        <f t="shared" ref="A16" si="0">A15+1</f>
        <v>11</v>
      </c>
      <c r="B16" s="55">
        <v>15</v>
      </c>
      <c r="C16" s="75">
        <v>19</v>
      </c>
      <c r="D16" s="79">
        <v>83</v>
      </c>
      <c r="E16" s="80" t="s">
        <v>64</v>
      </c>
      <c r="F16" s="34"/>
      <c r="G16" s="55" t="s">
        <v>146</v>
      </c>
      <c r="H16" s="55" t="s">
        <v>73</v>
      </c>
      <c r="I16" s="77" t="s">
        <v>216</v>
      </c>
      <c r="J16" s="26">
        <v>1</v>
      </c>
      <c r="K16" s="84">
        <v>403980.57</v>
      </c>
      <c r="L16" s="84">
        <v>2000000</v>
      </c>
      <c r="M16" s="84">
        <v>2596019.4300000002</v>
      </c>
      <c r="N16" s="148">
        <f>SUM(K16:M16)</f>
        <v>5000000</v>
      </c>
      <c r="O16" s="75" t="s">
        <v>65</v>
      </c>
      <c r="P16" s="28" t="s">
        <v>115</v>
      </c>
      <c r="Q16" s="28" t="s">
        <v>115</v>
      </c>
      <c r="R16" s="11"/>
    </row>
    <row r="17" spans="1:23" ht="57.75" customHeight="1">
      <c r="A17" s="55">
        <v>12</v>
      </c>
      <c r="B17" s="55" t="e">
        <f>#REF!+1</f>
        <v>#REF!</v>
      </c>
      <c r="C17" s="75">
        <v>19</v>
      </c>
      <c r="D17" s="79">
        <v>83</v>
      </c>
      <c r="E17" s="80" t="s">
        <v>64</v>
      </c>
      <c r="F17" s="25"/>
      <c r="G17" s="55" t="s">
        <v>66</v>
      </c>
      <c r="H17" s="55" t="s">
        <v>80</v>
      </c>
      <c r="I17" s="77" t="s">
        <v>163</v>
      </c>
      <c r="J17" s="137">
        <v>1</v>
      </c>
      <c r="K17" s="144"/>
      <c r="L17" s="140">
        <v>460620</v>
      </c>
      <c r="M17" s="84"/>
      <c r="N17" s="53">
        <f>L17+M17</f>
        <v>460620</v>
      </c>
      <c r="O17" s="75" t="s">
        <v>65</v>
      </c>
      <c r="P17" s="28" t="s">
        <v>115</v>
      </c>
      <c r="Q17" s="27" t="s">
        <v>115</v>
      </c>
      <c r="R17" s="11"/>
    </row>
    <row r="18" spans="1:23" ht="66.75" customHeight="1">
      <c r="A18" s="55">
        <f>A17+1</f>
        <v>13</v>
      </c>
      <c r="B18" s="55" t="e">
        <f t="shared" ref="B18:B45" si="1">B17+1</f>
        <v>#REF!</v>
      </c>
      <c r="C18" s="75">
        <v>19</v>
      </c>
      <c r="D18" s="79">
        <v>83</v>
      </c>
      <c r="E18" s="80" t="s">
        <v>148</v>
      </c>
      <c r="F18" s="25"/>
      <c r="G18" s="55" t="s">
        <v>71</v>
      </c>
      <c r="H18" s="55" t="s">
        <v>78</v>
      </c>
      <c r="I18" s="77" t="s">
        <v>150</v>
      </c>
      <c r="J18" s="137">
        <v>1</v>
      </c>
      <c r="K18" s="144"/>
      <c r="L18" s="141">
        <v>300000</v>
      </c>
      <c r="M18" s="49">
        <v>300000</v>
      </c>
      <c r="N18" s="53">
        <f>M18+L18</f>
        <v>600000</v>
      </c>
      <c r="O18" s="27" t="s">
        <v>65</v>
      </c>
      <c r="P18" s="28" t="s">
        <v>115</v>
      </c>
      <c r="Q18" s="27" t="s">
        <v>115</v>
      </c>
      <c r="R18" s="11"/>
    </row>
    <row r="19" spans="1:23" ht="51.75" customHeight="1">
      <c r="A19" s="55">
        <v>14</v>
      </c>
      <c r="B19" s="55" t="e">
        <f>B12+1</f>
        <v>#REF!</v>
      </c>
      <c r="C19" s="42">
        <v>19</v>
      </c>
      <c r="D19" s="42">
        <v>83</v>
      </c>
      <c r="E19" s="80" t="s">
        <v>64</v>
      </c>
      <c r="F19" s="76"/>
      <c r="G19" s="55" t="s">
        <v>69</v>
      </c>
      <c r="H19" s="55" t="s">
        <v>74</v>
      </c>
      <c r="I19" s="61" t="s">
        <v>135</v>
      </c>
      <c r="J19" s="138">
        <v>1</v>
      </c>
      <c r="K19" s="144"/>
      <c r="L19" s="142">
        <v>300000</v>
      </c>
      <c r="M19" s="47">
        <v>680000</v>
      </c>
      <c r="N19" s="47">
        <f t="shared" ref="N19:N22" si="2">SUM(L19:M19)</f>
        <v>980000</v>
      </c>
      <c r="O19" s="41" t="s">
        <v>65</v>
      </c>
      <c r="P19" s="28" t="s">
        <v>115</v>
      </c>
      <c r="Q19" s="27" t="s">
        <v>115</v>
      </c>
      <c r="R19" s="11"/>
    </row>
    <row r="20" spans="1:23" ht="70.5" customHeight="1">
      <c r="A20" s="112">
        <v>15</v>
      </c>
      <c r="B20" s="112">
        <v>14</v>
      </c>
      <c r="C20" s="116">
        <v>19</v>
      </c>
      <c r="D20" s="117">
        <v>83</v>
      </c>
      <c r="E20" s="113" t="s">
        <v>64</v>
      </c>
      <c r="F20" s="118"/>
      <c r="G20" s="112" t="s">
        <v>145</v>
      </c>
      <c r="H20" s="112" t="s">
        <v>73</v>
      </c>
      <c r="I20" s="156" t="s">
        <v>164</v>
      </c>
      <c r="J20" s="139">
        <v>1</v>
      </c>
      <c r="K20" s="144"/>
      <c r="L20" s="143">
        <v>412718.65</v>
      </c>
      <c r="M20" s="119"/>
      <c r="N20" s="114">
        <f t="shared" si="2"/>
        <v>412718.65</v>
      </c>
      <c r="O20" s="116" t="s">
        <v>65</v>
      </c>
      <c r="P20" s="115" t="s">
        <v>115</v>
      </c>
      <c r="Q20" s="115" t="s">
        <v>115</v>
      </c>
      <c r="R20" s="11"/>
    </row>
    <row r="21" spans="1:23" ht="93" customHeight="1">
      <c r="A21" s="55">
        <v>16</v>
      </c>
      <c r="B21" s="55">
        <v>16</v>
      </c>
      <c r="C21" s="42">
        <v>19</v>
      </c>
      <c r="D21" s="42">
        <v>83</v>
      </c>
      <c r="E21" s="80" t="s">
        <v>64</v>
      </c>
      <c r="F21" s="76"/>
      <c r="G21" s="55" t="s">
        <v>84</v>
      </c>
      <c r="H21" s="55" t="s">
        <v>82</v>
      </c>
      <c r="I21" s="77" t="s">
        <v>154</v>
      </c>
      <c r="J21" s="41">
        <v>1</v>
      </c>
      <c r="K21" s="144"/>
      <c r="L21" s="47">
        <v>580000</v>
      </c>
      <c r="M21" s="47">
        <v>580000</v>
      </c>
      <c r="N21" s="114">
        <f t="shared" si="2"/>
        <v>1160000</v>
      </c>
      <c r="O21" s="41" t="s">
        <v>65</v>
      </c>
      <c r="P21" s="28" t="s">
        <v>115</v>
      </c>
      <c r="Q21" s="28" t="s">
        <v>115</v>
      </c>
      <c r="R21" s="11"/>
    </row>
    <row r="22" spans="1:23" ht="52.5" customHeight="1">
      <c r="A22" s="55">
        <f t="shared" ref="A22:A45" si="3">A21+1</f>
        <v>17</v>
      </c>
      <c r="B22" s="55">
        <f t="shared" si="1"/>
        <v>17</v>
      </c>
      <c r="C22" s="75">
        <v>19</v>
      </c>
      <c r="D22" s="79">
        <v>83</v>
      </c>
      <c r="E22" s="80" t="s">
        <v>64</v>
      </c>
      <c r="F22" s="34"/>
      <c r="G22" s="55" t="s">
        <v>69</v>
      </c>
      <c r="H22" s="55" t="s">
        <v>76</v>
      </c>
      <c r="I22" s="77" t="s">
        <v>155</v>
      </c>
      <c r="J22" s="26">
        <v>1</v>
      </c>
      <c r="K22" s="144"/>
      <c r="L22" s="52">
        <v>1600000</v>
      </c>
      <c r="M22" s="52">
        <v>1600000</v>
      </c>
      <c r="N22" s="114">
        <f t="shared" si="2"/>
        <v>3200000</v>
      </c>
      <c r="O22" s="75" t="s">
        <v>65</v>
      </c>
      <c r="P22" s="28" t="s">
        <v>115</v>
      </c>
      <c r="Q22" s="28" t="s">
        <v>115</v>
      </c>
      <c r="R22" s="11"/>
    </row>
    <row r="23" spans="1:23" ht="52.15" customHeight="1">
      <c r="A23" s="55">
        <f>A22+1</f>
        <v>18</v>
      </c>
      <c r="B23" s="55">
        <f>B22+1</f>
        <v>18</v>
      </c>
      <c r="C23" s="75">
        <v>19</v>
      </c>
      <c r="D23" s="79">
        <v>83</v>
      </c>
      <c r="E23" s="80" t="s">
        <v>64</v>
      </c>
      <c r="F23" s="34"/>
      <c r="G23" s="55" t="s">
        <v>72</v>
      </c>
      <c r="H23" s="55" t="s">
        <v>83</v>
      </c>
      <c r="I23" s="77" t="s">
        <v>215</v>
      </c>
      <c r="J23" s="26">
        <v>3</v>
      </c>
      <c r="K23" s="51"/>
      <c r="L23" s="85">
        <v>150000</v>
      </c>
      <c r="M23" s="52">
        <v>150000</v>
      </c>
      <c r="N23" s="53">
        <f>K23+L23+M23</f>
        <v>300000</v>
      </c>
      <c r="O23" s="75" t="s">
        <v>65</v>
      </c>
      <c r="P23" s="28" t="s">
        <v>115</v>
      </c>
      <c r="Q23" s="27" t="s">
        <v>115</v>
      </c>
      <c r="R23" s="11"/>
    </row>
    <row r="24" spans="1:23" ht="52.5" customHeight="1">
      <c r="A24" s="55">
        <v>18</v>
      </c>
      <c r="B24" s="55">
        <f>B22+1</f>
        <v>18</v>
      </c>
      <c r="C24" s="75">
        <v>19</v>
      </c>
      <c r="D24" s="79">
        <v>83</v>
      </c>
      <c r="E24" s="80" t="s">
        <v>64</v>
      </c>
      <c r="F24" s="25"/>
      <c r="G24" s="55" t="s">
        <v>70</v>
      </c>
      <c r="H24" s="55" t="s">
        <v>75</v>
      </c>
      <c r="I24" s="77" t="s">
        <v>160</v>
      </c>
      <c r="J24" s="26">
        <v>1</v>
      </c>
      <c r="K24" s="144"/>
      <c r="L24" s="83">
        <v>2200000</v>
      </c>
      <c r="M24" s="49">
        <v>2200000</v>
      </c>
      <c r="N24" s="114">
        <f>SUM(L24:M24)</f>
        <v>4400000</v>
      </c>
      <c r="O24" s="27" t="s">
        <v>65</v>
      </c>
      <c r="P24" s="28" t="s">
        <v>115</v>
      </c>
      <c r="Q24" s="27" t="s">
        <v>115</v>
      </c>
      <c r="R24" s="11"/>
    </row>
    <row r="25" spans="1:23" ht="117.75" customHeight="1">
      <c r="A25" s="55">
        <v>20</v>
      </c>
      <c r="B25" s="55">
        <f>B13+1</f>
        <v>21</v>
      </c>
      <c r="C25" s="75">
        <v>19</v>
      </c>
      <c r="D25" s="79">
        <v>83</v>
      </c>
      <c r="E25" s="80" t="s">
        <v>64</v>
      </c>
      <c r="F25" s="25"/>
      <c r="G25" s="55" t="s">
        <v>69</v>
      </c>
      <c r="H25" s="55" t="s">
        <v>153</v>
      </c>
      <c r="I25" s="77" t="s">
        <v>214</v>
      </c>
      <c r="J25" s="26">
        <v>1</v>
      </c>
      <c r="K25" s="145"/>
      <c r="L25" s="84">
        <v>750000</v>
      </c>
      <c r="M25" s="49">
        <v>850000</v>
      </c>
      <c r="N25" s="53">
        <f t="shared" ref="N25:N35" si="4">K25+L25+M25</f>
        <v>1600000</v>
      </c>
      <c r="O25" s="27" t="s">
        <v>65</v>
      </c>
      <c r="P25" s="28" t="s">
        <v>115</v>
      </c>
      <c r="Q25" s="27" t="s">
        <v>115</v>
      </c>
      <c r="R25" s="11"/>
      <c r="W25" s="7"/>
    </row>
    <row r="26" spans="1:23" ht="46.5" customHeight="1">
      <c r="A26" s="55">
        <f t="shared" si="3"/>
        <v>21</v>
      </c>
      <c r="B26" s="55">
        <f t="shared" si="1"/>
        <v>22</v>
      </c>
      <c r="C26" s="75">
        <v>19</v>
      </c>
      <c r="D26" s="79">
        <v>83</v>
      </c>
      <c r="E26" s="80" t="s">
        <v>64</v>
      </c>
      <c r="F26" s="30"/>
      <c r="G26" s="55" t="s">
        <v>69</v>
      </c>
      <c r="H26" s="55" t="s">
        <v>76</v>
      </c>
      <c r="I26" s="156" t="s">
        <v>159</v>
      </c>
      <c r="J26" s="26">
        <v>1</v>
      </c>
      <c r="L26" s="82">
        <v>500000</v>
      </c>
      <c r="M26" s="49">
        <v>500000</v>
      </c>
      <c r="N26" s="114">
        <f>SUM(L26:M26)</f>
        <v>1000000</v>
      </c>
      <c r="O26" s="27" t="s">
        <v>65</v>
      </c>
      <c r="P26" s="28" t="s">
        <v>115</v>
      </c>
      <c r="Q26" s="27" t="s">
        <v>115</v>
      </c>
      <c r="R26" s="151"/>
    </row>
    <row r="27" spans="1:23" ht="126.75" customHeight="1">
      <c r="A27" s="55">
        <f t="shared" si="3"/>
        <v>22</v>
      </c>
      <c r="B27" s="55">
        <f t="shared" si="1"/>
        <v>23</v>
      </c>
      <c r="C27" s="75">
        <v>19</v>
      </c>
      <c r="D27" s="79">
        <v>83</v>
      </c>
      <c r="E27" s="80" t="s">
        <v>148</v>
      </c>
      <c r="F27" s="30"/>
      <c r="G27" s="55" t="s">
        <v>66</v>
      </c>
      <c r="H27" s="55" t="s">
        <v>79</v>
      </c>
      <c r="I27" s="152" t="s">
        <v>217</v>
      </c>
      <c r="J27" s="55">
        <v>1</v>
      </c>
      <c r="L27" s="49">
        <v>300000</v>
      </c>
      <c r="M27" s="49">
        <v>399822.31</v>
      </c>
      <c r="N27" s="114">
        <f>SUM(L27:M27)</f>
        <v>699822.31</v>
      </c>
      <c r="O27" s="27" t="s">
        <v>65</v>
      </c>
      <c r="P27" s="28" t="s">
        <v>115</v>
      </c>
      <c r="Q27" s="27" t="s">
        <v>115</v>
      </c>
      <c r="R27" s="151"/>
    </row>
    <row r="28" spans="1:23" ht="78.75" customHeight="1">
      <c r="A28" s="55">
        <f t="shared" si="3"/>
        <v>23</v>
      </c>
      <c r="B28" s="55">
        <f t="shared" si="1"/>
        <v>24</v>
      </c>
      <c r="C28" s="75">
        <v>19</v>
      </c>
      <c r="D28" s="79">
        <v>83</v>
      </c>
      <c r="E28" s="80" t="s">
        <v>148</v>
      </c>
      <c r="F28" s="25"/>
      <c r="G28" s="55" t="s">
        <v>69</v>
      </c>
      <c r="H28" s="55" t="s">
        <v>153</v>
      </c>
      <c r="I28" s="156" t="s">
        <v>152</v>
      </c>
      <c r="J28" s="55">
        <v>1</v>
      </c>
      <c r="K28" s="155"/>
      <c r="L28" s="48">
        <v>120000</v>
      </c>
      <c r="M28" s="49"/>
      <c r="N28" s="114">
        <f>SUM(L28:M28)</f>
        <v>120000</v>
      </c>
      <c r="O28" s="27" t="s">
        <v>65</v>
      </c>
      <c r="P28" s="28" t="s">
        <v>115</v>
      </c>
      <c r="Q28" s="27" t="s">
        <v>115</v>
      </c>
      <c r="R28" s="151"/>
    </row>
    <row r="29" spans="1:23" ht="46.5" customHeight="1">
      <c r="A29" s="55">
        <f t="shared" si="3"/>
        <v>24</v>
      </c>
      <c r="B29" s="55">
        <f t="shared" si="1"/>
        <v>25</v>
      </c>
      <c r="C29" s="75">
        <v>19</v>
      </c>
      <c r="D29" s="79">
        <v>83</v>
      </c>
      <c r="E29" s="80" t="s">
        <v>148</v>
      </c>
      <c r="F29" s="25"/>
      <c r="G29" s="55" t="s">
        <v>69</v>
      </c>
      <c r="H29" s="55" t="s">
        <v>85</v>
      </c>
      <c r="I29" s="77" t="s">
        <v>149</v>
      </c>
      <c r="J29" s="26">
        <v>2</v>
      </c>
      <c r="K29" s="49"/>
      <c r="L29" s="49">
        <v>400000</v>
      </c>
      <c r="M29" s="49">
        <v>550000</v>
      </c>
      <c r="N29" s="53">
        <f t="shared" si="4"/>
        <v>950000</v>
      </c>
      <c r="O29" s="75" t="s">
        <v>65</v>
      </c>
      <c r="P29" s="28" t="s">
        <v>115</v>
      </c>
      <c r="Q29" s="27" t="s">
        <v>115</v>
      </c>
      <c r="R29" s="11"/>
    </row>
    <row r="30" spans="1:23" ht="76.5" customHeight="1">
      <c r="A30" s="55">
        <f t="shared" si="3"/>
        <v>25</v>
      </c>
      <c r="B30" s="55">
        <f t="shared" si="1"/>
        <v>26</v>
      </c>
      <c r="C30" s="75">
        <v>19</v>
      </c>
      <c r="D30" s="79">
        <v>83</v>
      </c>
      <c r="E30" s="80" t="s">
        <v>64</v>
      </c>
      <c r="F30" s="25"/>
      <c r="G30" s="55" t="s">
        <v>70</v>
      </c>
      <c r="H30" s="55" t="s">
        <v>81</v>
      </c>
      <c r="I30" s="77" t="s">
        <v>133</v>
      </c>
      <c r="J30" s="29">
        <v>2</v>
      </c>
      <c r="K30" s="49"/>
      <c r="L30" s="49">
        <v>2000000</v>
      </c>
      <c r="M30" s="49">
        <v>6000000</v>
      </c>
      <c r="N30" s="53">
        <f t="shared" si="4"/>
        <v>8000000</v>
      </c>
      <c r="O30" s="27" t="s">
        <v>65</v>
      </c>
      <c r="P30" s="28" t="s">
        <v>115</v>
      </c>
      <c r="Q30" s="27" t="s">
        <v>115</v>
      </c>
      <c r="R30" s="11"/>
    </row>
    <row r="31" spans="1:23" ht="65.25" customHeight="1">
      <c r="A31" s="55">
        <f t="shared" si="3"/>
        <v>26</v>
      </c>
      <c r="B31" s="55">
        <f t="shared" si="1"/>
        <v>27</v>
      </c>
      <c r="C31" s="75">
        <v>19</v>
      </c>
      <c r="D31" s="79">
        <v>83</v>
      </c>
      <c r="E31" s="80" t="s">
        <v>64</v>
      </c>
      <c r="F31" s="25"/>
      <c r="G31" s="55" t="s">
        <v>70</v>
      </c>
      <c r="H31" s="55" t="s">
        <v>74</v>
      </c>
      <c r="I31" s="77" t="s">
        <v>132</v>
      </c>
      <c r="J31" s="29">
        <v>2</v>
      </c>
      <c r="K31" s="49"/>
      <c r="L31" s="49">
        <v>1500000</v>
      </c>
      <c r="M31" s="49"/>
      <c r="N31" s="53">
        <f t="shared" si="4"/>
        <v>1500000</v>
      </c>
      <c r="O31" s="27" t="s">
        <v>65</v>
      </c>
      <c r="P31" s="28" t="s">
        <v>115</v>
      </c>
      <c r="Q31" s="27" t="s">
        <v>115</v>
      </c>
      <c r="R31" s="11"/>
    </row>
    <row r="32" spans="1:23" ht="63.75" customHeight="1">
      <c r="A32" s="55">
        <f t="shared" si="3"/>
        <v>27</v>
      </c>
      <c r="B32" s="55">
        <f t="shared" si="1"/>
        <v>28</v>
      </c>
      <c r="C32" s="75">
        <v>19</v>
      </c>
      <c r="D32" s="79">
        <v>83</v>
      </c>
      <c r="E32" s="80" t="s">
        <v>64</v>
      </c>
      <c r="F32" s="25"/>
      <c r="G32" s="55" t="s">
        <v>66</v>
      </c>
      <c r="H32" s="55" t="s">
        <v>80</v>
      </c>
      <c r="I32" s="77" t="s">
        <v>140</v>
      </c>
      <c r="J32" s="26">
        <v>2</v>
      </c>
      <c r="K32" s="49"/>
      <c r="L32" s="49">
        <v>750000</v>
      </c>
      <c r="M32" s="49">
        <v>750000</v>
      </c>
      <c r="N32" s="53">
        <f t="shared" si="4"/>
        <v>1500000</v>
      </c>
      <c r="O32" s="75" t="s">
        <v>65</v>
      </c>
      <c r="P32" s="28" t="s">
        <v>115</v>
      </c>
      <c r="Q32" s="27" t="s">
        <v>115</v>
      </c>
      <c r="R32" s="11"/>
    </row>
    <row r="33" spans="1:23" ht="87" customHeight="1">
      <c r="A33" s="55">
        <f t="shared" si="3"/>
        <v>28</v>
      </c>
      <c r="B33" s="55">
        <f t="shared" si="1"/>
        <v>29</v>
      </c>
      <c r="C33" s="75">
        <v>19</v>
      </c>
      <c r="D33" s="79">
        <v>83</v>
      </c>
      <c r="E33" s="80" t="s">
        <v>64</v>
      </c>
      <c r="F33" s="25"/>
      <c r="G33" s="55" t="s">
        <v>66</v>
      </c>
      <c r="H33" s="55" t="s">
        <v>80</v>
      </c>
      <c r="I33" s="156" t="s">
        <v>157</v>
      </c>
      <c r="J33" s="26">
        <v>2</v>
      </c>
      <c r="K33" s="47"/>
      <c r="L33" s="47">
        <v>150000</v>
      </c>
      <c r="M33" s="47">
        <v>200000</v>
      </c>
      <c r="N33" s="53">
        <f t="shared" si="4"/>
        <v>350000</v>
      </c>
      <c r="O33" s="75" t="s">
        <v>65</v>
      </c>
      <c r="P33" s="28" t="s">
        <v>115</v>
      </c>
      <c r="Q33" s="27" t="s">
        <v>115</v>
      </c>
      <c r="R33" s="11"/>
    </row>
    <row r="34" spans="1:23" ht="77.25" customHeight="1">
      <c r="A34" s="55">
        <f t="shared" si="3"/>
        <v>29</v>
      </c>
      <c r="B34" s="55">
        <f t="shared" si="1"/>
        <v>30</v>
      </c>
      <c r="C34" s="75">
        <v>19</v>
      </c>
      <c r="D34" s="79">
        <v>83</v>
      </c>
      <c r="E34" s="80" t="s">
        <v>64</v>
      </c>
      <c r="F34" s="34"/>
      <c r="G34" s="55" t="s">
        <v>72</v>
      </c>
      <c r="H34" s="55" t="s">
        <v>83</v>
      </c>
      <c r="I34" s="156" t="s">
        <v>131</v>
      </c>
      <c r="J34" s="26">
        <v>3</v>
      </c>
      <c r="K34" s="51"/>
      <c r="L34" s="85">
        <v>1000000</v>
      </c>
      <c r="M34" s="52">
        <v>1500000</v>
      </c>
      <c r="N34" s="53">
        <f t="shared" si="4"/>
        <v>2500000</v>
      </c>
      <c r="O34" s="75" t="s">
        <v>65</v>
      </c>
      <c r="P34" s="28" t="s">
        <v>115</v>
      </c>
      <c r="Q34" s="27" t="s">
        <v>115</v>
      </c>
      <c r="R34" s="11"/>
    </row>
    <row r="35" spans="1:23" ht="55.15" customHeight="1">
      <c r="A35" s="55">
        <v>30</v>
      </c>
      <c r="B35" s="55">
        <f>B33+1</f>
        <v>30</v>
      </c>
      <c r="C35" s="75">
        <v>19</v>
      </c>
      <c r="D35" s="79">
        <v>83</v>
      </c>
      <c r="E35" s="80" t="s">
        <v>64</v>
      </c>
      <c r="F35" s="34"/>
      <c r="G35" s="55" t="s">
        <v>69</v>
      </c>
      <c r="H35" s="55" t="s">
        <v>85</v>
      </c>
      <c r="I35" s="77" t="s">
        <v>212</v>
      </c>
      <c r="J35" s="26">
        <v>2</v>
      </c>
      <c r="K35" s="47"/>
      <c r="L35" s="47">
        <v>450000</v>
      </c>
      <c r="M35" s="47">
        <v>450000</v>
      </c>
      <c r="N35" s="53">
        <f t="shared" si="4"/>
        <v>900000</v>
      </c>
      <c r="O35" s="75" t="s">
        <v>65</v>
      </c>
      <c r="P35" s="28" t="s">
        <v>115</v>
      </c>
      <c r="Q35" s="27" t="s">
        <v>115</v>
      </c>
      <c r="R35" s="11"/>
    </row>
    <row r="36" spans="1:23" ht="74.25" customHeight="1">
      <c r="A36" s="55">
        <v>31</v>
      </c>
      <c r="B36" s="55">
        <f>B34+1</f>
        <v>31</v>
      </c>
      <c r="C36" s="75">
        <v>19</v>
      </c>
      <c r="D36" s="79">
        <v>83</v>
      </c>
      <c r="E36" s="80" t="s">
        <v>64</v>
      </c>
      <c r="F36" s="34"/>
      <c r="G36" s="55" t="s">
        <v>69</v>
      </c>
      <c r="H36" s="55" t="s">
        <v>85</v>
      </c>
      <c r="I36" s="77" t="s">
        <v>130</v>
      </c>
      <c r="J36" s="26">
        <v>2</v>
      </c>
      <c r="K36" s="47"/>
      <c r="L36" s="47">
        <v>200000</v>
      </c>
      <c r="M36" s="47">
        <v>200000</v>
      </c>
      <c r="N36" s="53">
        <f t="shared" ref="N36:N42" si="5">K36+L36+M36</f>
        <v>400000</v>
      </c>
      <c r="O36" s="75" t="s">
        <v>65</v>
      </c>
      <c r="P36" s="28" t="s">
        <v>115</v>
      </c>
      <c r="Q36" s="27" t="s">
        <v>115</v>
      </c>
      <c r="R36" s="11"/>
    </row>
    <row r="37" spans="1:23" ht="83.45" customHeight="1">
      <c r="A37" s="55">
        <v>32</v>
      </c>
      <c r="B37" s="55">
        <f t="shared" si="1"/>
        <v>32</v>
      </c>
      <c r="C37" s="75">
        <v>19</v>
      </c>
      <c r="D37" s="79">
        <v>83</v>
      </c>
      <c r="E37" s="80" t="s">
        <v>64</v>
      </c>
      <c r="F37" s="34"/>
      <c r="G37" s="55" t="s">
        <v>69</v>
      </c>
      <c r="H37" s="55" t="s">
        <v>79</v>
      </c>
      <c r="I37" s="77" t="s">
        <v>134</v>
      </c>
      <c r="J37" s="26">
        <v>2</v>
      </c>
      <c r="K37" s="52"/>
      <c r="L37" s="52">
        <v>200000</v>
      </c>
      <c r="M37" s="52">
        <v>200000</v>
      </c>
      <c r="N37" s="53">
        <f t="shared" si="5"/>
        <v>400000</v>
      </c>
      <c r="O37" s="75" t="s">
        <v>65</v>
      </c>
      <c r="P37" s="28" t="s">
        <v>115</v>
      </c>
      <c r="Q37" s="27" t="s">
        <v>115</v>
      </c>
      <c r="R37" s="11"/>
    </row>
    <row r="38" spans="1:23" ht="42.75" customHeight="1">
      <c r="A38" s="55">
        <f t="shared" si="3"/>
        <v>33</v>
      </c>
      <c r="B38" s="55">
        <f t="shared" si="1"/>
        <v>33</v>
      </c>
      <c r="C38" s="75">
        <v>19</v>
      </c>
      <c r="D38" s="79">
        <v>83</v>
      </c>
      <c r="E38" s="80" t="s">
        <v>148</v>
      </c>
      <c r="F38" s="81"/>
      <c r="G38" s="55" t="s">
        <v>84</v>
      </c>
      <c r="H38" s="55" t="s">
        <v>77</v>
      </c>
      <c r="I38" s="77" t="s">
        <v>151</v>
      </c>
      <c r="J38" s="26">
        <v>2</v>
      </c>
      <c r="K38" s="52"/>
      <c r="L38" s="52">
        <v>200000</v>
      </c>
      <c r="M38" s="52">
        <v>200000</v>
      </c>
      <c r="N38" s="52">
        <f t="shared" si="5"/>
        <v>400000</v>
      </c>
      <c r="O38" s="75" t="s">
        <v>65</v>
      </c>
      <c r="P38" s="28" t="s">
        <v>115</v>
      </c>
      <c r="Q38" s="27" t="s">
        <v>115</v>
      </c>
      <c r="R38" s="11"/>
      <c r="W38" s="43"/>
    </row>
    <row r="39" spans="1:23" ht="73.5" customHeight="1">
      <c r="A39" s="55">
        <f t="shared" si="3"/>
        <v>34</v>
      </c>
      <c r="B39" s="55">
        <f t="shared" si="1"/>
        <v>34</v>
      </c>
      <c r="C39" s="75">
        <v>19</v>
      </c>
      <c r="D39" s="79">
        <v>83</v>
      </c>
      <c r="E39" s="80" t="s">
        <v>64</v>
      </c>
      <c r="F39" s="34"/>
      <c r="G39" s="55" t="s">
        <v>69</v>
      </c>
      <c r="H39" s="55" t="s">
        <v>85</v>
      </c>
      <c r="I39" s="77" t="s">
        <v>127</v>
      </c>
      <c r="J39" s="26">
        <v>2</v>
      </c>
      <c r="K39" s="52"/>
      <c r="L39" s="52">
        <v>200000</v>
      </c>
      <c r="M39" s="52">
        <v>200000</v>
      </c>
      <c r="N39" s="52">
        <f t="shared" si="5"/>
        <v>400000</v>
      </c>
      <c r="O39" s="75" t="s">
        <v>65</v>
      </c>
      <c r="P39" s="28" t="s">
        <v>115</v>
      </c>
      <c r="Q39" s="27" t="s">
        <v>115</v>
      </c>
      <c r="R39" s="11"/>
    </row>
    <row r="40" spans="1:23" ht="65.25" customHeight="1">
      <c r="A40" s="55">
        <f t="shared" si="3"/>
        <v>35</v>
      </c>
      <c r="B40" s="55">
        <f t="shared" si="1"/>
        <v>35</v>
      </c>
      <c r="C40" s="75">
        <v>19</v>
      </c>
      <c r="D40" s="79">
        <v>83</v>
      </c>
      <c r="E40" s="80" t="s">
        <v>64</v>
      </c>
      <c r="F40" s="25"/>
      <c r="G40" s="55" t="s">
        <v>66</v>
      </c>
      <c r="H40" s="55" t="s">
        <v>67</v>
      </c>
      <c r="I40" s="77" t="s">
        <v>68</v>
      </c>
      <c r="J40" s="26">
        <v>2</v>
      </c>
      <c r="K40" s="50"/>
      <c r="L40" s="52">
        <v>250000</v>
      </c>
      <c r="M40" s="49">
        <v>250000</v>
      </c>
      <c r="N40" s="53">
        <f t="shared" si="5"/>
        <v>500000</v>
      </c>
      <c r="O40" s="27" t="s">
        <v>65</v>
      </c>
      <c r="P40" s="28" t="s">
        <v>115</v>
      </c>
      <c r="Q40" s="27" t="s">
        <v>115</v>
      </c>
      <c r="R40" s="11"/>
    </row>
    <row r="41" spans="1:23" ht="54.75" customHeight="1">
      <c r="A41" s="55">
        <f t="shared" si="3"/>
        <v>36</v>
      </c>
      <c r="B41" s="55">
        <f t="shared" si="1"/>
        <v>36</v>
      </c>
      <c r="C41" s="75">
        <v>19</v>
      </c>
      <c r="D41" s="79">
        <v>83</v>
      </c>
      <c r="E41" s="80" t="s">
        <v>64</v>
      </c>
      <c r="F41" s="25"/>
      <c r="G41" s="55" t="s">
        <v>72</v>
      </c>
      <c r="H41" s="55" t="s">
        <v>73</v>
      </c>
      <c r="I41" s="77" t="s">
        <v>129</v>
      </c>
      <c r="J41" s="26">
        <v>2</v>
      </c>
      <c r="K41" s="50"/>
      <c r="L41" s="52">
        <v>350000</v>
      </c>
      <c r="M41" s="49">
        <v>350000</v>
      </c>
      <c r="N41" s="53">
        <f t="shared" si="5"/>
        <v>700000</v>
      </c>
      <c r="O41" s="27" t="s">
        <v>65</v>
      </c>
      <c r="P41" s="28" t="s">
        <v>115</v>
      </c>
      <c r="Q41" s="27" t="s">
        <v>115</v>
      </c>
      <c r="R41" s="11"/>
    </row>
    <row r="42" spans="1:23" ht="54.75" customHeight="1">
      <c r="A42" s="55">
        <f t="shared" si="3"/>
        <v>37</v>
      </c>
      <c r="B42" s="55">
        <f t="shared" si="1"/>
        <v>37</v>
      </c>
      <c r="C42" s="75">
        <v>19</v>
      </c>
      <c r="D42" s="79">
        <v>83</v>
      </c>
      <c r="E42" s="80" t="s">
        <v>64</v>
      </c>
      <c r="F42" s="25"/>
      <c r="G42" s="55" t="s">
        <v>69</v>
      </c>
      <c r="H42" s="55" t="s">
        <v>76</v>
      </c>
      <c r="I42" s="77" t="s">
        <v>147</v>
      </c>
      <c r="J42" s="26">
        <v>2</v>
      </c>
      <c r="K42" s="50"/>
      <c r="L42" s="52">
        <v>200000</v>
      </c>
      <c r="M42" s="49">
        <v>500000</v>
      </c>
      <c r="N42" s="53">
        <f t="shared" si="5"/>
        <v>700000</v>
      </c>
      <c r="O42" s="27" t="s">
        <v>65</v>
      </c>
      <c r="P42" s="28" t="s">
        <v>115</v>
      </c>
      <c r="Q42" s="27" t="s">
        <v>115</v>
      </c>
      <c r="R42" s="11"/>
    </row>
    <row r="43" spans="1:23" ht="36.75" customHeight="1">
      <c r="A43" s="55">
        <v>38</v>
      </c>
      <c r="B43" s="55" t="e">
        <f>#REF!+1</f>
        <v>#REF!</v>
      </c>
      <c r="C43" s="75">
        <v>19</v>
      </c>
      <c r="D43" s="79">
        <v>83</v>
      </c>
      <c r="E43" s="80" t="s">
        <v>64</v>
      </c>
      <c r="F43" s="34"/>
      <c r="G43" s="55" t="s">
        <v>69</v>
      </c>
      <c r="H43" s="55" t="s">
        <v>85</v>
      </c>
      <c r="I43" s="77" t="s">
        <v>86</v>
      </c>
      <c r="J43" s="26">
        <v>3</v>
      </c>
      <c r="K43" s="51"/>
      <c r="L43" s="51"/>
      <c r="M43" s="52">
        <v>1300000</v>
      </c>
      <c r="N43" s="53">
        <f>K43+L43+M43</f>
        <v>1300000</v>
      </c>
      <c r="O43" s="75" t="s">
        <v>65</v>
      </c>
      <c r="P43" s="28" t="s">
        <v>115</v>
      </c>
      <c r="Q43" s="27" t="s">
        <v>115</v>
      </c>
      <c r="R43" s="11"/>
    </row>
    <row r="44" spans="1:23" ht="50.25" customHeight="1">
      <c r="A44" s="55">
        <v>39</v>
      </c>
      <c r="B44" s="55" t="e">
        <f t="shared" si="1"/>
        <v>#REF!</v>
      </c>
      <c r="C44" s="75">
        <v>19</v>
      </c>
      <c r="D44" s="79">
        <v>83</v>
      </c>
      <c r="E44" s="80" t="s">
        <v>148</v>
      </c>
      <c r="F44" s="34"/>
      <c r="G44" s="55" t="s">
        <v>69</v>
      </c>
      <c r="H44" s="55" t="s">
        <v>85</v>
      </c>
      <c r="I44" s="77" t="s">
        <v>213</v>
      </c>
      <c r="J44" s="26">
        <v>3</v>
      </c>
      <c r="K44" s="84"/>
      <c r="L44" s="84">
        <v>1200000</v>
      </c>
      <c r="M44" s="84">
        <v>1800000</v>
      </c>
      <c r="N44" s="53">
        <f>K44+L44+M44</f>
        <v>3000000</v>
      </c>
      <c r="O44" s="75" t="s">
        <v>65</v>
      </c>
      <c r="P44" s="28" t="s">
        <v>115</v>
      </c>
      <c r="Q44" s="27" t="s">
        <v>115</v>
      </c>
      <c r="R44" s="11"/>
    </row>
    <row r="45" spans="1:23" ht="60.6" customHeight="1">
      <c r="A45" s="55">
        <f t="shared" si="3"/>
        <v>40</v>
      </c>
      <c r="B45" s="55" t="e">
        <f t="shared" si="1"/>
        <v>#REF!</v>
      </c>
      <c r="C45" s="75">
        <v>19</v>
      </c>
      <c r="D45" s="79">
        <v>83</v>
      </c>
      <c r="E45" s="80" t="s">
        <v>64</v>
      </c>
      <c r="F45" s="34"/>
      <c r="G45" s="55" t="s">
        <v>182</v>
      </c>
      <c r="H45" s="55" t="s">
        <v>73</v>
      </c>
      <c r="I45" s="77" t="s">
        <v>143</v>
      </c>
      <c r="J45" s="26">
        <v>3</v>
      </c>
      <c r="K45" s="52"/>
      <c r="L45" s="52"/>
      <c r="M45" s="52">
        <v>650000</v>
      </c>
      <c r="N45" s="52">
        <v>650000</v>
      </c>
      <c r="O45" s="75" t="s">
        <v>65</v>
      </c>
      <c r="P45" s="28" t="s">
        <v>115</v>
      </c>
      <c r="Q45" s="28" t="s">
        <v>115</v>
      </c>
      <c r="R45" s="11"/>
    </row>
    <row r="46" spans="1:23" ht="48.75" customHeight="1">
      <c r="A46" s="55">
        <f>A45+1</f>
        <v>41</v>
      </c>
      <c r="B46" s="55" t="e">
        <f>B45+1</f>
        <v>#REF!</v>
      </c>
      <c r="C46" s="75">
        <v>19</v>
      </c>
      <c r="D46" s="79">
        <v>83</v>
      </c>
      <c r="E46" s="80" t="s">
        <v>64</v>
      </c>
      <c r="F46" s="34"/>
      <c r="G46" s="55" t="s">
        <v>69</v>
      </c>
      <c r="H46" s="55" t="s">
        <v>77</v>
      </c>
      <c r="I46" s="77" t="s">
        <v>144</v>
      </c>
      <c r="J46" s="26">
        <v>3</v>
      </c>
      <c r="K46" s="52"/>
      <c r="L46" s="52"/>
      <c r="M46" s="52">
        <v>500000</v>
      </c>
      <c r="N46" s="52">
        <v>500000</v>
      </c>
      <c r="O46" s="75" t="s">
        <v>65</v>
      </c>
      <c r="P46" s="28" t="s">
        <v>115</v>
      </c>
      <c r="Q46" s="28" t="s">
        <v>115</v>
      </c>
      <c r="R46" s="11"/>
    </row>
    <row r="48" spans="1:23">
      <c r="A48" s="40"/>
      <c r="B48" s="40"/>
      <c r="C48" s="40"/>
      <c r="D48" s="40"/>
      <c r="E48" s="57"/>
      <c r="F48" s="40"/>
      <c r="G48" s="40"/>
      <c r="H48" s="40"/>
      <c r="I48" s="55" t="s">
        <v>15</v>
      </c>
      <c r="J48" s="40"/>
      <c r="K48" s="51">
        <f>SUM(K6:K46)</f>
        <v>6945754.830000001</v>
      </c>
      <c r="L48" s="51">
        <f>SUM(L6:L46)</f>
        <v>26776644.210000001</v>
      </c>
      <c r="M48" s="51">
        <f>SUM(M6:M46)</f>
        <v>29239067.48</v>
      </c>
      <c r="N48" s="51">
        <f>SUM(N6:N46)</f>
        <v>62961466.520000003</v>
      </c>
      <c r="O48" s="75"/>
      <c r="P48" s="40"/>
      <c r="Q48" s="40"/>
      <c r="R48" s="11"/>
    </row>
    <row r="49" spans="1:17">
      <c r="A49" s="35"/>
      <c r="B49" s="35"/>
      <c r="C49" s="35"/>
      <c r="D49" s="35"/>
      <c r="E49" s="58"/>
      <c r="F49" s="35"/>
      <c r="G49" s="35"/>
      <c r="H49" s="35"/>
      <c r="I49" s="63"/>
      <c r="J49" s="35"/>
      <c r="K49" s="35"/>
      <c r="L49" s="177" t="s">
        <v>4</v>
      </c>
      <c r="M49" s="178"/>
      <c r="N49" s="72"/>
      <c r="O49" s="66"/>
      <c r="P49" s="35"/>
      <c r="Q49" s="35"/>
    </row>
    <row r="50" spans="1:17">
      <c r="A50" s="35"/>
      <c r="B50" s="35"/>
      <c r="C50" s="35"/>
      <c r="D50" s="35"/>
      <c r="E50" s="58"/>
      <c r="F50" s="35"/>
      <c r="G50" s="35"/>
      <c r="H50" s="35"/>
      <c r="I50" s="63"/>
      <c r="J50" s="35"/>
      <c r="K50" s="35"/>
      <c r="L50" s="175" t="s">
        <v>200</v>
      </c>
      <c r="M50" s="176"/>
      <c r="N50" s="72"/>
      <c r="O50" s="66"/>
      <c r="P50" s="35"/>
      <c r="Q50" s="35"/>
    </row>
    <row r="51" spans="1:17">
      <c r="A51" s="35"/>
      <c r="B51" s="35"/>
      <c r="C51" s="35"/>
      <c r="D51" s="35"/>
      <c r="E51" s="58"/>
      <c r="F51" s="35"/>
      <c r="G51" s="35"/>
      <c r="H51" s="35"/>
      <c r="I51" s="63"/>
      <c r="J51" s="35"/>
      <c r="K51" s="35"/>
      <c r="L51" s="149"/>
      <c r="M51" s="150"/>
      <c r="N51" s="72"/>
      <c r="O51" s="66"/>
      <c r="P51" s="35"/>
      <c r="Q51" s="35"/>
    </row>
    <row r="52" spans="1:17">
      <c r="A52" s="35"/>
      <c r="B52" s="35"/>
      <c r="C52" s="35"/>
      <c r="D52" s="35"/>
      <c r="E52" s="58"/>
      <c r="F52" s="35"/>
      <c r="G52" s="35"/>
      <c r="H52" s="35"/>
      <c r="I52" s="63"/>
      <c r="J52" s="35"/>
      <c r="K52" s="35"/>
      <c r="L52" s="149"/>
      <c r="M52" s="150"/>
      <c r="N52" s="72"/>
      <c r="O52" s="66"/>
      <c r="P52" s="35"/>
      <c r="Q52" s="35"/>
    </row>
    <row r="53" spans="1:17">
      <c r="A53" s="31"/>
      <c r="B53" s="31"/>
      <c r="C53" s="31"/>
      <c r="D53" s="31"/>
      <c r="E53" s="59"/>
      <c r="F53" s="31"/>
      <c r="G53" s="31"/>
      <c r="H53" s="31"/>
      <c r="I53" s="64"/>
      <c r="J53" s="31"/>
      <c r="K53" s="31"/>
      <c r="N53" s="73"/>
      <c r="O53" s="67"/>
      <c r="P53" s="31"/>
      <c r="Q53" s="31"/>
    </row>
    <row r="54" spans="1:17">
      <c r="A54" s="32" t="s">
        <v>16</v>
      </c>
      <c r="B54" s="31" t="s">
        <v>17</v>
      </c>
      <c r="C54" s="31"/>
      <c r="D54" s="31"/>
      <c r="E54" s="59"/>
      <c r="F54" s="31"/>
      <c r="G54" s="31"/>
      <c r="H54" s="31"/>
      <c r="I54" s="64"/>
      <c r="J54" s="31"/>
      <c r="K54" s="31"/>
      <c r="L54" s="31"/>
      <c r="M54" s="31"/>
      <c r="N54" s="73"/>
      <c r="O54" s="67"/>
      <c r="P54" s="31"/>
      <c r="Q54" s="31"/>
    </row>
    <row r="55" spans="1:17">
      <c r="A55" s="32" t="s">
        <v>18</v>
      </c>
      <c r="B55" s="31" t="s">
        <v>19</v>
      </c>
      <c r="C55" s="31"/>
      <c r="D55" s="31"/>
      <c r="E55" s="59"/>
      <c r="F55" s="31"/>
      <c r="G55" s="31"/>
      <c r="H55" s="31"/>
      <c r="I55" s="64"/>
      <c r="J55" s="31"/>
      <c r="K55" s="31"/>
      <c r="L55" s="31"/>
      <c r="N55" s="8"/>
      <c r="O55" s="67"/>
      <c r="P55" s="31"/>
      <c r="Q55" s="31"/>
    </row>
    <row r="56" spans="1:17">
      <c r="A56" s="32" t="s">
        <v>20</v>
      </c>
      <c r="B56" s="31" t="s">
        <v>46</v>
      </c>
      <c r="C56" s="31"/>
      <c r="D56" s="31"/>
      <c r="E56" s="59"/>
      <c r="F56" s="31"/>
      <c r="G56" s="31"/>
      <c r="H56" s="31"/>
      <c r="I56" s="64"/>
      <c r="J56" s="31"/>
      <c r="K56" s="31"/>
      <c r="L56" s="31"/>
      <c r="M56" s="31"/>
      <c r="N56" s="73"/>
      <c r="O56" s="67"/>
      <c r="P56" s="31"/>
      <c r="Q56" s="31"/>
    </row>
    <row r="57" spans="1:17" ht="13.5" customHeight="1">
      <c r="A57" s="32" t="s">
        <v>21</v>
      </c>
      <c r="B57" s="31" t="s">
        <v>47</v>
      </c>
      <c r="C57" s="31"/>
      <c r="D57" s="31"/>
      <c r="E57" s="59"/>
      <c r="F57" s="31"/>
      <c r="G57" s="31"/>
      <c r="H57" s="31"/>
      <c r="I57" s="64"/>
      <c r="J57" s="31"/>
      <c r="K57" s="31"/>
      <c r="L57" s="31"/>
      <c r="M57" s="31"/>
      <c r="N57" s="73"/>
      <c r="O57" s="67"/>
      <c r="P57" s="31"/>
      <c r="Q57" s="31"/>
    </row>
    <row r="58" spans="1:17" ht="12.75" customHeight="1">
      <c r="A58" s="33" t="s">
        <v>22</v>
      </c>
      <c r="B58" s="167" t="s">
        <v>48</v>
      </c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9"/>
    </row>
    <row r="59" spans="1:17" ht="28.5" customHeight="1">
      <c r="A59" s="33" t="s">
        <v>49</v>
      </c>
      <c r="B59" s="167" t="s">
        <v>51</v>
      </c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9"/>
    </row>
    <row r="60" spans="1:17">
      <c r="A60" s="33" t="s">
        <v>52</v>
      </c>
      <c r="B60" s="167" t="s">
        <v>23</v>
      </c>
      <c r="C60" s="168"/>
      <c r="D60" s="168"/>
      <c r="E60" s="168"/>
      <c r="F60" s="168"/>
      <c r="G60" s="168"/>
      <c r="H60" s="169"/>
      <c r="I60" s="64"/>
      <c r="J60" s="31"/>
      <c r="K60" s="31"/>
      <c r="L60" s="31"/>
      <c r="M60" s="31"/>
      <c r="N60" s="73"/>
      <c r="O60" s="67"/>
      <c r="P60" s="31"/>
      <c r="Q60" s="31"/>
    </row>
  </sheetData>
  <mergeCells count="16">
    <mergeCell ref="A1:Q3"/>
    <mergeCell ref="A4:A5"/>
    <mergeCell ref="B4:B5"/>
    <mergeCell ref="C4:E4"/>
    <mergeCell ref="G4:G5"/>
    <mergeCell ref="H4:H5"/>
    <mergeCell ref="I4:I5"/>
    <mergeCell ref="B58:Q58"/>
    <mergeCell ref="B59:Q59"/>
    <mergeCell ref="B60:H60"/>
    <mergeCell ref="K4:N4"/>
    <mergeCell ref="P4:Q4"/>
    <mergeCell ref="F4:F5"/>
    <mergeCell ref="J4:J5"/>
    <mergeCell ref="L50:M50"/>
    <mergeCell ref="L49:M49"/>
  </mergeCells>
  <phoneticPr fontId="4" type="noConversion"/>
  <pageMargins left="0.31496062992125984" right="0.31496062992125984" top="1.0629921259842521" bottom="0.62992125984251968" header="0.70866141732283472" footer="0.31496062992125984"/>
  <pageSetup paperSize="9" scale="90" orientation="landscape" r:id="rId1"/>
  <headerFooter>
    <oddHeader>&amp;C&amp;"Arial,Grassetto"Scheda 2: &amp;"Arial,Normale"PROGRAMMA TRIENNALE DELLE OPERE PUBBLICHE 2023 - 2025 DEL COMUNE DI FLORESTA - &amp;"Arial,Grassetto"Articolazione della copertura finanziaria</oddHeader>
  </headerFooter>
  <rowBreaks count="1" manualBreakCount="1">
    <brk id="53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0"/>
  <sheetViews>
    <sheetView zoomScale="90" zoomScaleNormal="90" zoomScaleSheetLayoutView="100" workbookViewId="0">
      <selection activeCell="H9" sqref="H9"/>
    </sheetView>
  </sheetViews>
  <sheetFormatPr defaultColWidth="9.140625" defaultRowHeight="12.75"/>
  <cols>
    <col min="1" max="1" width="4.7109375" style="7" customWidth="1"/>
    <col min="2" max="3" width="15.85546875" style="7" customWidth="1"/>
    <col min="4" max="4" width="29.42578125" style="69" customWidth="1"/>
    <col min="5" max="5" width="8.42578125" style="7" customWidth="1"/>
    <col min="6" max="6" width="9" style="7" customWidth="1"/>
    <col min="7" max="7" width="15.28515625" style="7" customWidth="1"/>
    <col min="8" max="8" width="14.5703125" style="7" customWidth="1"/>
    <col min="9" max="9" width="7.7109375" style="7" customWidth="1"/>
    <col min="10" max="10" width="9.28515625" style="7" customWidth="1"/>
    <col min="11" max="12" width="7" style="7" customWidth="1"/>
    <col min="13" max="13" width="9.42578125" style="7" customWidth="1"/>
    <col min="14" max="14" width="8.85546875" style="7" customWidth="1"/>
    <col min="15" max="15" width="8.7109375" style="7" customWidth="1"/>
    <col min="16" max="16" width="9.140625" style="7"/>
    <col min="17" max="17" width="11.7109375" style="7" bestFit="1" customWidth="1"/>
    <col min="18" max="16384" width="9.140625" style="7"/>
  </cols>
  <sheetData>
    <row r="1" spans="1:17">
      <c r="A1" s="200" t="s">
        <v>226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2"/>
    </row>
    <row r="2" spans="1:17">
      <c r="A2" s="20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204"/>
    </row>
    <row r="3" spans="1:17">
      <c r="A3" s="203"/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204"/>
    </row>
    <row r="4" spans="1:17">
      <c r="A4" s="88"/>
      <c r="O4" s="89"/>
    </row>
    <row r="5" spans="1:17" ht="33" customHeight="1">
      <c r="A5" s="205" t="s">
        <v>54</v>
      </c>
      <c r="B5" s="206" t="s">
        <v>55</v>
      </c>
      <c r="C5" s="190" t="s">
        <v>53</v>
      </c>
      <c r="D5" s="195" t="s">
        <v>9</v>
      </c>
      <c r="E5" s="189" t="s">
        <v>173</v>
      </c>
      <c r="F5" s="189"/>
      <c r="G5" s="189" t="s">
        <v>26</v>
      </c>
      <c r="H5" s="189" t="s">
        <v>27</v>
      </c>
      <c r="I5" s="190" t="s">
        <v>56</v>
      </c>
      <c r="J5" s="36" t="s">
        <v>28</v>
      </c>
      <c r="K5" s="9" t="s">
        <v>58</v>
      </c>
      <c r="L5" s="190" t="s">
        <v>31</v>
      </c>
      <c r="M5" s="190" t="s">
        <v>59</v>
      </c>
      <c r="N5" s="189" t="s">
        <v>60</v>
      </c>
      <c r="O5" s="208"/>
    </row>
    <row r="6" spans="1:17" ht="33.75" customHeight="1">
      <c r="A6" s="205"/>
      <c r="B6" s="207"/>
      <c r="C6" s="196"/>
      <c r="D6" s="195"/>
      <c r="E6" s="36" t="s">
        <v>24</v>
      </c>
      <c r="F6" s="36" t="s">
        <v>25</v>
      </c>
      <c r="G6" s="189"/>
      <c r="H6" s="189"/>
      <c r="I6" s="197"/>
      <c r="J6" s="87" t="s">
        <v>29</v>
      </c>
      <c r="K6" s="87" t="s">
        <v>30</v>
      </c>
      <c r="L6" s="197"/>
      <c r="M6" s="197"/>
      <c r="N6" s="87" t="s">
        <v>61</v>
      </c>
      <c r="O6" s="90" t="s">
        <v>62</v>
      </c>
    </row>
    <row r="7" spans="1:17" ht="41.25" customHeight="1">
      <c r="A7" s="91">
        <v>1</v>
      </c>
      <c r="B7" s="80" t="s">
        <v>190</v>
      </c>
      <c r="C7" s="92" t="s">
        <v>175</v>
      </c>
      <c r="D7" s="62" t="str">
        <f>'scheda 2'!I6</f>
        <v xml:space="preserve">Lavori di adeguamento sismico e funzionale della scuola elementare </v>
      </c>
      <c r="E7" s="13" t="s">
        <v>203</v>
      </c>
      <c r="F7" s="13" t="s">
        <v>204</v>
      </c>
      <c r="G7" s="46">
        <f>'scheda 2'!K6</f>
        <v>1500000</v>
      </c>
      <c r="H7" s="46">
        <f>'scheda 2'!N6</f>
        <v>1500000</v>
      </c>
      <c r="I7" s="24" t="s">
        <v>34</v>
      </c>
      <c r="J7" s="36" t="s">
        <v>32</v>
      </c>
      <c r="K7" s="36" t="s">
        <v>32</v>
      </c>
      <c r="L7" s="26">
        <v>1</v>
      </c>
      <c r="M7" s="24" t="s">
        <v>33</v>
      </c>
      <c r="N7" s="86" t="s">
        <v>165</v>
      </c>
      <c r="O7" s="93" t="s">
        <v>208</v>
      </c>
    </row>
    <row r="8" spans="1:17" ht="41.25" customHeight="1">
      <c r="A8" s="91">
        <f t="shared" ref="A8:A13" si="0">A7+1</f>
        <v>2</v>
      </c>
      <c r="B8" s="80" t="s">
        <v>184</v>
      </c>
      <c r="C8" s="13" t="s">
        <v>176</v>
      </c>
      <c r="D8" s="62" t="s">
        <v>227</v>
      </c>
      <c r="E8" s="13" t="s">
        <v>203</v>
      </c>
      <c r="F8" s="13" t="s">
        <v>204</v>
      </c>
      <c r="G8" s="123">
        <v>340000</v>
      </c>
      <c r="H8" s="45">
        <v>340000</v>
      </c>
      <c r="I8" s="24" t="s">
        <v>34</v>
      </c>
      <c r="J8" s="36" t="s">
        <v>32</v>
      </c>
      <c r="K8" s="36" t="s">
        <v>32</v>
      </c>
      <c r="L8" s="13">
        <v>1</v>
      </c>
      <c r="M8" s="13" t="s">
        <v>33</v>
      </c>
      <c r="N8" s="86" t="s">
        <v>166</v>
      </c>
      <c r="O8" s="93" t="s">
        <v>208</v>
      </c>
    </row>
    <row r="9" spans="1:17" ht="51" customHeight="1">
      <c r="A9" s="91">
        <f t="shared" si="0"/>
        <v>3</v>
      </c>
      <c r="B9" s="80" t="s">
        <v>185</v>
      </c>
      <c r="C9" s="13" t="s">
        <v>178</v>
      </c>
      <c r="D9" s="62" t="str">
        <f>'scheda 2'!I7</f>
        <v>Lavori di consolidamento e riqualificazione del Cimitero Comunale e rifacimento della viabilità di accesso - II Stralcio</v>
      </c>
      <c r="E9" s="13" t="s">
        <v>203</v>
      </c>
      <c r="F9" s="13" t="s">
        <v>204</v>
      </c>
      <c r="G9" s="45">
        <f>'scheda 2'!K7</f>
        <v>200000</v>
      </c>
      <c r="H9" s="45">
        <f>'scheda 2'!N7</f>
        <v>535000</v>
      </c>
      <c r="I9" s="24" t="s">
        <v>34</v>
      </c>
      <c r="J9" s="36" t="s">
        <v>32</v>
      </c>
      <c r="K9" s="36" t="s">
        <v>32</v>
      </c>
      <c r="L9" s="13">
        <v>1</v>
      </c>
      <c r="M9" s="13" t="s">
        <v>167</v>
      </c>
      <c r="N9" s="86" t="s">
        <v>208</v>
      </c>
      <c r="O9" s="93" t="s">
        <v>207</v>
      </c>
    </row>
    <row r="10" spans="1:17" ht="39.75" customHeight="1">
      <c r="A10" s="91">
        <f t="shared" si="0"/>
        <v>4</v>
      </c>
      <c r="B10" s="80" t="s">
        <v>186</v>
      </c>
      <c r="C10" s="55" t="s">
        <v>179</v>
      </c>
      <c r="D10" s="62" t="str">
        <f>'scheda 2'!I8</f>
        <v>Lavori di consolidamento delle aree in frane ed a elevato rischio idrogeologico in località Serro Marchese</v>
      </c>
      <c r="E10" s="13" t="s">
        <v>203</v>
      </c>
      <c r="F10" s="13" t="s">
        <v>204</v>
      </c>
      <c r="G10" s="45">
        <f>'scheda 2'!K8</f>
        <v>1500000</v>
      </c>
      <c r="H10" s="45">
        <f>'scheda 2'!N8</f>
        <v>3200000</v>
      </c>
      <c r="I10" s="24" t="s">
        <v>34</v>
      </c>
      <c r="J10" s="36" t="s">
        <v>32</v>
      </c>
      <c r="K10" s="36" t="s">
        <v>32</v>
      </c>
      <c r="L10" s="13">
        <v>1</v>
      </c>
      <c r="M10" s="13" t="s">
        <v>33</v>
      </c>
      <c r="N10" s="86" t="s">
        <v>165</v>
      </c>
      <c r="O10" s="93" t="s">
        <v>209</v>
      </c>
    </row>
    <row r="11" spans="1:17" s="78" customFormat="1" ht="31.5" customHeight="1">
      <c r="A11" s="94">
        <f t="shared" si="0"/>
        <v>5</v>
      </c>
      <c r="B11" s="80" t="s">
        <v>183</v>
      </c>
      <c r="C11" s="92" t="s">
        <v>177</v>
      </c>
      <c r="D11" s="77" t="str">
        <f>'scheda 2'!I9</f>
        <v>Lavori di Rigenerazione urbana del Quartiere Sant'Antonino</v>
      </c>
      <c r="E11" s="13" t="s">
        <v>203</v>
      </c>
      <c r="F11" s="13" t="s">
        <v>204</v>
      </c>
      <c r="G11" s="46">
        <f>'scheda 2'!K9</f>
        <v>400000</v>
      </c>
      <c r="H11" s="46">
        <f>'scheda 2'!N9</f>
        <v>873305.56</v>
      </c>
      <c r="I11" s="24" t="s">
        <v>34</v>
      </c>
      <c r="J11" s="36" t="s">
        <v>32</v>
      </c>
      <c r="K11" s="36" t="s">
        <v>32</v>
      </c>
      <c r="L11" s="26">
        <v>1</v>
      </c>
      <c r="M11" s="24" t="s">
        <v>33</v>
      </c>
      <c r="N11" s="86" t="s">
        <v>191</v>
      </c>
      <c r="O11" s="93" t="s">
        <v>207</v>
      </c>
    </row>
    <row r="12" spans="1:17" s="78" customFormat="1" ht="51" customHeight="1" thickBot="1">
      <c r="A12" s="94">
        <f t="shared" si="0"/>
        <v>6</v>
      </c>
      <c r="B12" s="95" t="s">
        <v>187</v>
      </c>
      <c r="C12" s="135" t="s">
        <v>180</v>
      </c>
      <c r="D12" s="96" t="str">
        <f>'scheda 2'!I10</f>
        <v>Lavori di consolidamento delle aree in frane ed a elevato rischio idrogeologico in località Serro Marchese - Tratto adiacente alle strutture sportive</v>
      </c>
      <c r="E12" s="13" t="s">
        <v>203</v>
      </c>
      <c r="F12" s="13" t="s">
        <v>204</v>
      </c>
      <c r="G12" s="97">
        <f>'scheda 2'!K10</f>
        <v>990000</v>
      </c>
      <c r="H12" s="97">
        <f>'scheda 2'!N10</f>
        <v>990000</v>
      </c>
      <c r="I12" s="98" t="s">
        <v>34</v>
      </c>
      <c r="J12" s="99" t="s">
        <v>32</v>
      </c>
      <c r="K12" s="99" t="s">
        <v>32</v>
      </c>
      <c r="L12" s="100">
        <v>1</v>
      </c>
      <c r="M12" s="98" t="s">
        <v>33</v>
      </c>
      <c r="N12" s="101" t="s">
        <v>165</v>
      </c>
      <c r="O12" s="102" t="s">
        <v>208</v>
      </c>
    </row>
    <row r="13" spans="1:17" s="78" customFormat="1" ht="40.9" customHeight="1" thickBot="1">
      <c r="A13" s="94">
        <f t="shared" si="0"/>
        <v>7</v>
      </c>
      <c r="B13" s="95" t="s">
        <v>188</v>
      </c>
      <c r="C13" s="135" t="s">
        <v>189</v>
      </c>
      <c r="D13" s="96" t="str">
        <f>'scheda 2'!I11</f>
        <v>Lavori di recupero e riconversione funzionale dell’ex Mattatoio Comunale e aree adiacenti</v>
      </c>
      <c r="E13" s="13" t="s">
        <v>203</v>
      </c>
      <c r="F13" s="13" t="s">
        <v>204</v>
      </c>
      <c r="G13" s="97">
        <f>'scheda 2'!K11</f>
        <v>200000</v>
      </c>
      <c r="H13" s="97">
        <f>'scheda 2'!N11</f>
        <v>740000</v>
      </c>
      <c r="I13" s="98" t="s">
        <v>34</v>
      </c>
      <c r="J13" s="99" t="s">
        <v>32</v>
      </c>
      <c r="K13" s="99" t="s">
        <v>32</v>
      </c>
      <c r="L13" s="100">
        <v>1</v>
      </c>
      <c r="M13" s="98" t="s">
        <v>33</v>
      </c>
      <c r="N13" s="101" t="s">
        <v>191</v>
      </c>
      <c r="O13" s="102" t="s">
        <v>207</v>
      </c>
    </row>
    <row r="14" spans="1:17" s="78" customFormat="1" ht="66" customHeight="1">
      <c r="A14" s="92">
        <v>8</v>
      </c>
      <c r="B14" s="56" t="s">
        <v>206</v>
      </c>
      <c r="C14" s="136" t="s">
        <v>199</v>
      </c>
      <c r="D14" s="61" t="str">
        <f>'scheda 2'!I12</f>
        <v>Adeguamento, rifunzionalizzazione, ristrutturazione messa in sicurezza ed efficientamento energetico della Casa Albergo per anziani, sita  nel comune di Floresta in C.so Indipendenza</v>
      </c>
      <c r="E14" s="124" t="s">
        <v>203</v>
      </c>
      <c r="F14" s="124" t="s">
        <v>204</v>
      </c>
      <c r="G14" s="125">
        <f>'scheda 2'!K12</f>
        <v>700000</v>
      </c>
      <c r="H14" s="126">
        <f>'scheda 2'!N12</f>
        <v>1200000</v>
      </c>
      <c r="I14" s="127" t="s">
        <v>34</v>
      </c>
      <c r="J14" s="128" t="s">
        <v>32</v>
      </c>
      <c r="K14" s="128" t="s">
        <v>32</v>
      </c>
      <c r="L14" s="129">
        <v>1</v>
      </c>
      <c r="M14" s="127" t="s">
        <v>33</v>
      </c>
      <c r="N14" s="130" t="s">
        <v>222</v>
      </c>
      <c r="O14" s="131" t="s">
        <v>223</v>
      </c>
    </row>
    <row r="15" spans="1:17" s="78" customFormat="1" ht="38.450000000000003" customHeight="1">
      <c r="A15" s="75">
        <v>9</v>
      </c>
      <c r="B15" s="80" t="s">
        <v>210</v>
      </c>
      <c r="C15" s="75" t="s">
        <v>211</v>
      </c>
      <c r="D15" s="77" t="s">
        <v>158</v>
      </c>
      <c r="E15" s="13" t="s">
        <v>203</v>
      </c>
      <c r="F15" s="13" t="s">
        <v>204</v>
      </c>
      <c r="G15" s="46">
        <v>395000</v>
      </c>
      <c r="H15" s="46">
        <v>900000</v>
      </c>
      <c r="I15" s="24" t="s">
        <v>34</v>
      </c>
      <c r="J15" s="36" t="s">
        <v>32</v>
      </c>
      <c r="K15" s="36" t="s">
        <v>32</v>
      </c>
      <c r="L15" s="26">
        <v>1</v>
      </c>
      <c r="M15" s="24" t="s">
        <v>33</v>
      </c>
      <c r="N15" s="86" t="s">
        <v>208</v>
      </c>
      <c r="O15" s="86" t="s">
        <v>207</v>
      </c>
    </row>
    <row r="16" spans="1:17" ht="18.600000000000001" customHeight="1" thickBot="1">
      <c r="A16" s="15"/>
      <c r="B16" s="15"/>
      <c r="C16" s="15"/>
      <c r="D16" s="198" t="s">
        <v>11</v>
      </c>
      <c r="E16" s="199"/>
      <c r="F16" s="132"/>
      <c r="G16" s="133">
        <f>SUM(G7:G15)</f>
        <v>6225000</v>
      </c>
      <c r="H16" s="134">
        <f>SUM(H7:H15)</f>
        <v>10278305.560000001</v>
      </c>
      <c r="I16" s="15"/>
      <c r="J16" s="15"/>
      <c r="K16" s="15"/>
      <c r="L16" s="3"/>
      <c r="M16" s="3"/>
      <c r="N16" s="3"/>
      <c r="O16" s="3"/>
      <c r="Q16" s="37"/>
    </row>
    <row r="17" spans="1:17">
      <c r="D17" s="2"/>
      <c r="G17" s="10"/>
      <c r="Q17" s="37"/>
    </row>
    <row r="18" spans="1:17">
      <c r="D18" s="2"/>
      <c r="G18" s="10"/>
      <c r="Q18" s="37"/>
    </row>
    <row r="19" spans="1:17">
      <c r="D19" s="2"/>
      <c r="G19" s="158" t="s">
        <v>4</v>
      </c>
      <c r="H19" s="158"/>
      <c r="I19" s="158"/>
      <c r="Q19" s="37"/>
    </row>
    <row r="20" spans="1:17">
      <c r="D20" s="2"/>
      <c r="G20" s="158" t="s">
        <v>200</v>
      </c>
      <c r="H20" s="158"/>
      <c r="I20" s="158"/>
      <c r="Q20" s="37"/>
    </row>
    <row r="21" spans="1:17">
      <c r="D21" s="2"/>
    </row>
    <row r="22" spans="1:17">
      <c r="A22" s="4" t="s">
        <v>16</v>
      </c>
      <c r="B22" s="3" t="s">
        <v>19</v>
      </c>
      <c r="C22" s="3"/>
      <c r="D22" s="1"/>
    </row>
    <row r="23" spans="1:17" ht="12" customHeight="1">
      <c r="A23" s="5" t="s">
        <v>18</v>
      </c>
      <c r="B23" s="193" t="s">
        <v>35</v>
      </c>
      <c r="C23" s="193"/>
      <c r="D23" s="194"/>
      <c r="E23" s="194"/>
      <c r="F23" s="194"/>
      <c r="G23" s="194"/>
      <c r="H23" s="194"/>
      <c r="I23" s="194"/>
      <c r="J23" s="194"/>
      <c r="K23" s="194"/>
      <c r="L23" s="194"/>
      <c r="M23" s="194"/>
    </row>
    <row r="24" spans="1:17">
      <c r="A24" s="4" t="s">
        <v>20</v>
      </c>
      <c r="B24" s="3" t="s">
        <v>36</v>
      </c>
      <c r="C24" s="3"/>
      <c r="D24" s="2"/>
    </row>
    <row r="25" spans="1:17" ht="12" customHeight="1">
      <c r="A25" s="5" t="s">
        <v>21</v>
      </c>
      <c r="B25" s="193" t="s">
        <v>57</v>
      </c>
      <c r="C25" s="193"/>
      <c r="D25" s="194"/>
      <c r="E25" s="194"/>
      <c r="F25" s="194"/>
      <c r="G25" s="194"/>
      <c r="H25" s="194"/>
      <c r="I25" s="194"/>
      <c r="J25" s="194"/>
      <c r="K25" s="194"/>
      <c r="L25" s="194"/>
      <c r="M25" s="194"/>
    </row>
    <row r="26" spans="1:17">
      <c r="A26" s="4" t="s">
        <v>22</v>
      </c>
      <c r="B26" s="3" t="s">
        <v>37</v>
      </c>
      <c r="C26" s="3"/>
      <c r="D26" s="2"/>
    </row>
    <row r="27" spans="1:17">
      <c r="D27" s="2"/>
    </row>
    <row r="28" spans="1:17">
      <c r="D28" s="2"/>
    </row>
    <row r="29" spans="1:17">
      <c r="D29" s="2"/>
    </row>
    <row r="30" spans="1:17">
      <c r="D30" s="1"/>
    </row>
    <row r="31" spans="1:17">
      <c r="D31" s="1"/>
    </row>
    <row r="32" spans="1:17">
      <c r="D32" s="1"/>
    </row>
    <row r="33" spans="4:4">
      <c r="D33" s="1"/>
    </row>
    <row r="34" spans="4:4">
      <c r="D34" s="2"/>
    </row>
    <row r="35" spans="4:4">
      <c r="D35" s="1"/>
    </row>
    <row r="36" spans="4:4">
      <c r="D36" s="1"/>
    </row>
    <row r="37" spans="4:4">
      <c r="D37" s="2"/>
    </row>
    <row r="38" spans="4:4">
      <c r="D38" s="1"/>
    </row>
    <row r="39" spans="4:4">
      <c r="D39" s="1"/>
    </row>
    <row r="40" spans="4:4">
      <c r="D40" s="2"/>
    </row>
    <row r="41" spans="4:4">
      <c r="D41" s="2"/>
    </row>
    <row r="42" spans="4:4">
      <c r="D42" s="2"/>
    </row>
    <row r="43" spans="4:4">
      <c r="D43" s="2"/>
    </row>
    <row r="44" spans="4:4">
      <c r="D44" s="2"/>
    </row>
    <row r="45" spans="4:4">
      <c r="D45" s="2"/>
    </row>
    <row r="46" spans="4:4">
      <c r="D46" s="2"/>
    </row>
    <row r="47" spans="4:4">
      <c r="D47" s="1"/>
    </row>
    <row r="48" spans="4:4">
      <c r="D48" s="2"/>
    </row>
    <row r="49" spans="4:4">
      <c r="D49" s="1"/>
    </row>
    <row r="50" spans="4:4">
      <c r="D50" s="2"/>
    </row>
    <row r="51" spans="4:4">
      <c r="D51" s="2"/>
    </row>
    <row r="52" spans="4:4">
      <c r="D52" s="2"/>
    </row>
    <row r="53" spans="4:4">
      <c r="D53" s="2"/>
    </row>
    <row r="54" spans="4:4">
      <c r="D54" s="1"/>
    </row>
    <row r="55" spans="4:4">
      <c r="D55" s="2"/>
    </row>
    <row r="56" spans="4:4">
      <c r="D56" s="2"/>
    </row>
    <row r="57" spans="4:4">
      <c r="D57" s="2"/>
    </row>
    <row r="58" spans="4:4">
      <c r="D58" s="2"/>
    </row>
    <row r="59" spans="4:4">
      <c r="D59" s="1"/>
    </row>
    <row r="60" spans="4:4">
      <c r="D60" s="2"/>
    </row>
    <row r="61" spans="4:4">
      <c r="D61" s="2"/>
    </row>
    <row r="62" spans="4:4">
      <c r="D62" s="2"/>
    </row>
    <row r="63" spans="4:4">
      <c r="D63" s="2"/>
    </row>
    <row r="64" spans="4:4">
      <c r="D64" s="2"/>
    </row>
    <row r="65" spans="4:4">
      <c r="D65" s="1"/>
    </row>
    <row r="66" spans="4:4">
      <c r="D66" s="2"/>
    </row>
    <row r="67" spans="4:4">
      <c r="D67" s="2"/>
    </row>
    <row r="68" spans="4:4">
      <c r="D68" s="2"/>
    </row>
    <row r="69" spans="4:4">
      <c r="D69" s="2"/>
    </row>
    <row r="70" spans="4:4">
      <c r="D70" s="2"/>
    </row>
    <row r="71" spans="4:4">
      <c r="D71" s="2"/>
    </row>
    <row r="72" spans="4:4">
      <c r="D72" s="2"/>
    </row>
    <row r="73" spans="4:4">
      <c r="D73" s="2"/>
    </row>
    <row r="74" spans="4:4">
      <c r="D74" s="2"/>
    </row>
    <row r="75" spans="4:4">
      <c r="D75" s="2"/>
    </row>
    <row r="76" spans="4:4">
      <c r="D76" s="2"/>
    </row>
    <row r="77" spans="4:4">
      <c r="D77" s="2"/>
    </row>
    <row r="78" spans="4:4">
      <c r="D78" s="2"/>
    </row>
    <row r="79" spans="4:4">
      <c r="D79" s="2"/>
    </row>
    <row r="80" spans="4:4">
      <c r="D80" s="2"/>
    </row>
  </sheetData>
  <mergeCells count="17">
    <mergeCell ref="A1:O3"/>
    <mergeCell ref="A5:A6"/>
    <mergeCell ref="E5:F5"/>
    <mergeCell ref="G5:G6"/>
    <mergeCell ref="H5:H6"/>
    <mergeCell ref="B5:B6"/>
    <mergeCell ref="N5:O5"/>
    <mergeCell ref="B25:M25"/>
    <mergeCell ref="B23:M23"/>
    <mergeCell ref="D5:D6"/>
    <mergeCell ref="C5:C6"/>
    <mergeCell ref="M5:M6"/>
    <mergeCell ref="L5:L6"/>
    <mergeCell ref="I5:I6"/>
    <mergeCell ref="D16:E16"/>
    <mergeCell ref="G19:I19"/>
    <mergeCell ref="G20:I20"/>
  </mergeCells>
  <phoneticPr fontId="18" type="noConversion"/>
  <printOptions gridLines="1"/>
  <pageMargins left="0.70866141732283472" right="0.70866141732283472" top="0.74803149606299213" bottom="0.74803149606299213" header="0.31496062992125984" footer="0.31496062992125984"/>
  <pageSetup paperSize="9" scale="76" orientation="landscape" r:id="rId1"/>
  <headerFooter>
    <oddHeader>&amp;C&amp;"Arial,Grassetto"Scheda 3:&amp;"Arial,Normale" PROGRAMMA TRIENNALE DELLE OPERE PUBBLICHE 2023 - 2025 DEL COMUNE DI FLORESTA&amp;"Arial,Grassetto"Elenco annuale</oddHeader>
    <oddFooter>&amp;C&amp;P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1"/>
  <sheetViews>
    <sheetView workbookViewId="0">
      <selection activeCell="G6" sqref="G6"/>
    </sheetView>
  </sheetViews>
  <sheetFormatPr defaultRowHeight="12.75"/>
  <cols>
    <col min="1" max="1" width="10.5703125" customWidth="1"/>
    <col min="2" max="2" width="52.140625" customWidth="1"/>
    <col min="3" max="3" width="11.85546875" customWidth="1"/>
    <col min="4" max="4" width="10.7109375" customWidth="1"/>
    <col min="5" max="7" width="11.5703125" customWidth="1"/>
  </cols>
  <sheetData>
    <row r="1" spans="1:15" ht="14.45" customHeight="1">
      <c r="A1" s="160" t="s">
        <v>202</v>
      </c>
      <c r="B1" s="210"/>
      <c r="C1" s="210"/>
      <c r="D1" s="210"/>
      <c r="E1" s="210"/>
      <c r="F1" s="210"/>
      <c r="G1" s="210"/>
      <c r="H1" s="6"/>
      <c r="I1" s="6"/>
      <c r="J1" s="6"/>
      <c r="K1" s="6"/>
      <c r="L1" s="6"/>
      <c r="M1" s="6"/>
      <c r="N1" s="6"/>
      <c r="O1" s="6"/>
    </row>
    <row r="2" spans="1:15" ht="14.45" customHeight="1">
      <c r="A2" s="160" t="s">
        <v>87</v>
      </c>
      <c r="B2" s="160"/>
      <c r="C2" s="160"/>
      <c r="D2" s="160"/>
      <c r="E2" s="160"/>
      <c r="F2" s="160"/>
      <c r="G2" s="160"/>
      <c r="H2" s="6"/>
      <c r="I2" s="6"/>
      <c r="J2" s="6"/>
      <c r="K2" s="6"/>
      <c r="L2" s="6"/>
      <c r="M2" s="6"/>
      <c r="N2" s="6"/>
      <c r="O2" s="6"/>
    </row>
    <row r="3" spans="1:15" ht="45" customHeight="1">
      <c r="A3" s="160" t="s">
        <v>106</v>
      </c>
      <c r="B3" s="160"/>
      <c r="C3" s="160"/>
      <c r="D3" s="160"/>
      <c r="E3" s="160"/>
      <c r="F3" s="160"/>
      <c r="G3" s="160"/>
    </row>
    <row r="4" spans="1:15" ht="14.45" customHeight="1">
      <c r="A4" s="16"/>
      <c r="B4" s="16"/>
      <c r="C4" s="16"/>
      <c r="D4" s="16"/>
      <c r="E4" s="16"/>
      <c r="F4" s="16"/>
      <c r="G4" s="16"/>
      <c r="H4" s="6"/>
      <c r="I4" s="6"/>
      <c r="J4" s="6"/>
      <c r="K4" s="6"/>
      <c r="L4" s="6"/>
      <c r="M4" s="6"/>
      <c r="N4" s="6"/>
      <c r="O4" s="6"/>
    </row>
    <row r="5" spans="1:15" ht="28.5" customHeight="1">
      <c r="A5" s="211" t="s">
        <v>107</v>
      </c>
      <c r="B5" s="212"/>
      <c r="C5" s="212"/>
      <c r="D5" s="212"/>
      <c r="E5" s="211" t="s">
        <v>108</v>
      </c>
      <c r="F5" s="213"/>
      <c r="G5" s="213"/>
    </row>
    <row r="6" spans="1:15" ht="41.45" customHeight="1">
      <c r="A6" s="19" t="s">
        <v>38</v>
      </c>
      <c r="B6" s="19" t="s">
        <v>39</v>
      </c>
      <c r="C6" s="19" t="s">
        <v>109</v>
      </c>
      <c r="D6" s="19" t="s">
        <v>110</v>
      </c>
      <c r="E6" s="154" t="s">
        <v>197</v>
      </c>
      <c r="F6" s="154" t="s">
        <v>205</v>
      </c>
      <c r="G6" s="154" t="s">
        <v>224</v>
      </c>
    </row>
    <row r="7" spans="1:15" ht="15">
      <c r="A7" s="38" t="s">
        <v>98</v>
      </c>
      <c r="B7" s="38" t="s">
        <v>125</v>
      </c>
      <c r="C7" s="38" t="s">
        <v>98</v>
      </c>
      <c r="D7" s="38" t="s">
        <v>98</v>
      </c>
      <c r="E7" s="39" t="s">
        <v>98</v>
      </c>
      <c r="F7" s="38" t="s">
        <v>98</v>
      </c>
      <c r="G7" s="38" t="s">
        <v>98</v>
      </c>
    </row>
    <row r="8" spans="1:15" ht="15">
      <c r="A8" s="38" t="s">
        <v>98</v>
      </c>
      <c r="B8" s="38" t="s">
        <v>98</v>
      </c>
      <c r="C8" s="38" t="s">
        <v>98</v>
      </c>
      <c r="D8" s="38" t="s">
        <v>98</v>
      </c>
      <c r="E8" s="38" t="s">
        <v>98</v>
      </c>
      <c r="F8" s="38" t="s">
        <v>98</v>
      </c>
      <c r="G8" s="38" t="s">
        <v>98</v>
      </c>
    </row>
    <row r="9" spans="1:15" ht="15">
      <c r="A9" s="22" t="s">
        <v>98</v>
      </c>
      <c r="B9" s="22" t="s">
        <v>98</v>
      </c>
      <c r="C9" s="22" t="s">
        <v>98</v>
      </c>
      <c r="D9" s="22" t="s">
        <v>98</v>
      </c>
      <c r="E9" s="22" t="s">
        <v>98</v>
      </c>
      <c r="F9" s="22" t="s">
        <v>98</v>
      </c>
      <c r="G9" s="22" t="s">
        <v>98</v>
      </c>
    </row>
    <row r="10" spans="1:15" ht="15">
      <c r="A10" s="22" t="s">
        <v>98</v>
      </c>
      <c r="B10" s="22" t="s">
        <v>98</v>
      </c>
      <c r="C10" s="22" t="s">
        <v>98</v>
      </c>
      <c r="D10" s="22" t="s">
        <v>98</v>
      </c>
      <c r="E10" s="22" t="s">
        <v>98</v>
      </c>
      <c r="F10" s="22" t="s">
        <v>98</v>
      </c>
      <c r="G10" s="22" t="s">
        <v>98</v>
      </c>
    </row>
    <row r="11" spans="1:15" ht="15">
      <c r="A11" s="22" t="s">
        <v>98</v>
      </c>
      <c r="B11" s="22" t="s">
        <v>98</v>
      </c>
      <c r="C11" s="22" t="s">
        <v>98</v>
      </c>
      <c r="D11" s="22" t="s">
        <v>98</v>
      </c>
      <c r="E11" s="22" t="s">
        <v>98</v>
      </c>
      <c r="F11" s="22" t="s">
        <v>98</v>
      </c>
      <c r="G11" s="22" t="s">
        <v>98</v>
      </c>
    </row>
    <row r="12" spans="1:15" ht="15">
      <c r="A12" s="22" t="s">
        <v>98</v>
      </c>
      <c r="B12" s="22" t="s">
        <v>98</v>
      </c>
      <c r="C12" s="22" t="s">
        <v>98</v>
      </c>
      <c r="D12" s="22" t="s">
        <v>98</v>
      </c>
      <c r="E12" s="22" t="s">
        <v>98</v>
      </c>
      <c r="F12" s="22" t="s">
        <v>98</v>
      </c>
      <c r="G12" s="22" t="s">
        <v>98</v>
      </c>
    </row>
    <row r="13" spans="1:15" ht="15">
      <c r="A13" s="22" t="s">
        <v>98</v>
      </c>
      <c r="B13" s="22" t="s">
        <v>98</v>
      </c>
      <c r="C13" s="22" t="s">
        <v>98</v>
      </c>
      <c r="D13" s="22" t="s">
        <v>98</v>
      </c>
      <c r="E13" s="22" t="s">
        <v>98</v>
      </c>
      <c r="F13" s="22" t="s">
        <v>98</v>
      </c>
      <c r="G13" s="22" t="s">
        <v>98</v>
      </c>
    </row>
    <row r="14" spans="1:15" ht="15">
      <c r="A14" s="22" t="s">
        <v>98</v>
      </c>
      <c r="B14" s="22" t="s">
        <v>98</v>
      </c>
      <c r="C14" s="22" t="s">
        <v>98</v>
      </c>
      <c r="D14" s="22" t="s">
        <v>98</v>
      </c>
      <c r="E14" s="22" t="s">
        <v>98</v>
      </c>
      <c r="F14" s="22" t="s">
        <v>98</v>
      </c>
      <c r="G14" s="22" t="s">
        <v>98</v>
      </c>
    </row>
    <row r="15" spans="1:15" ht="15">
      <c r="A15" s="22" t="s">
        <v>98</v>
      </c>
      <c r="B15" s="22" t="s">
        <v>111</v>
      </c>
      <c r="C15" s="22" t="s">
        <v>98</v>
      </c>
      <c r="D15" s="22" t="s">
        <v>98</v>
      </c>
      <c r="E15" s="22" t="s">
        <v>98</v>
      </c>
      <c r="F15" s="22" t="s">
        <v>98</v>
      </c>
      <c r="G15" s="22" t="s">
        <v>98</v>
      </c>
    </row>
    <row r="16" spans="1:15" ht="15">
      <c r="A16" s="23"/>
      <c r="B16" s="23"/>
      <c r="C16" s="157" t="s">
        <v>4</v>
      </c>
      <c r="D16" s="157"/>
      <c r="E16" s="157"/>
      <c r="F16" s="23"/>
      <c r="G16" s="23"/>
    </row>
    <row r="17" spans="1:7" ht="15">
      <c r="A17" s="23"/>
      <c r="B17" s="23"/>
      <c r="C17" s="209" t="s">
        <v>200</v>
      </c>
      <c r="D17" s="209"/>
      <c r="E17" s="209"/>
      <c r="F17" s="23"/>
      <c r="G17" s="23"/>
    </row>
    <row r="18" spans="1:7">
      <c r="E18" s="3"/>
    </row>
    <row r="21" spans="1:7">
      <c r="A21" s="4" t="s">
        <v>16</v>
      </c>
      <c r="B21" s="3" t="s">
        <v>40</v>
      </c>
    </row>
  </sheetData>
  <mergeCells count="7">
    <mergeCell ref="C16:E16"/>
    <mergeCell ref="C17:E17"/>
    <mergeCell ref="A1:G1"/>
    <mergeCell ref="A2:G2"/>
    <mergeCell ref="A3:G3"/>
    <mergeCell ref="A5:D5"/>
    <mergeCell ref="E5:G5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L21" sqref="L21"/>
    </sheetView>
  </sheetViews>
  <sheetFormatPr defaultRowHeight="12.75"/>
  <cols>
    <col min="1" max="1" width="8.28515625" customWidth="1"/>
    <col min="2" max="3" width="12.140625" customWidth="1"/>
    <col min="4" max="4" width="15.140625" customWidth="1"/>
    <col min="5" max="5" width="17.28515625" customWidth="1"/>
    <col min="6" max="6" width="12.140625" customWidth="1"/>
    <col min="7" max="7" width="11.140625" customWidth="1"/>
    <col min="8" max="10" width="12.140625" customWidth="1"/>
  </cols>
  <sheetData>
    <row r="1" spans="1:10" ht="14.45" customHeight="1">
      <c r="A1" s="160" t="s">
        <v>225</v>
      </c>
      <c r="B1" s="160"/>
      <c r="C1" s="160"/>
      <c r="D1" s="160"/>
      <c r="E1" s="160"/>
      <c r="F1" s="210"/>
      <c r="G1" s="210"/>
      <c r="H1" s="210"/>
      <c r="I1" s="210"/>
      <c r="J1" s="210"/>
    </row>
    <row r="2" spans="1:10" ht="14.45" customHeight="1">
      <c r="A2" s="160" t="s">
        <v>87</v>
      </c>
      <c r="B2" s="160"/>
      <c r="C2" s="160"/>
      <c r="D2" s="160"/>
      <c r="E2" s="160"/>
      <c r="F2" s="210"/>
      <c r="G2" s="210"/>
      <c r="H2" s="210"/>
      <c r="I2" s="210"/>
      <c r="J2" s="210"/>
    </row>
    <row r="3" spans="1:10" ht="22.15" customHeight="1">
      <c r="A3" s="160"/>
      <c r="B3" s="160"/>
      <c r="C3" s="160"/>
      <c r="D3" s="160"/>
      <c r="E3" s="160"/>
      <c r="F3" s="17"/>
      <c r="G3" s="17"/>
      <c r="H3" s="17"/>
      <c r="I3" s="17"/>
      <c r="J3" s="17"/>
    </row>
    <row r="4" spans="1:10">
      <c r="A4" s="214" t="s">
        <v>88</v>
      </c>
      <c r="B4" s="214" t="s">
        <v>63</v>
      </c>
      <c r="C4" s="214"/>
      <c r="D4" s="214" t="s">
        <v>89</v>
      </c>
      <c r="E4" s="214" t="s">
        <v>90</v>
      </c>
      <c r="F4" s="214" t="s">
        <v>91</v>
      </c>
      <c r="G4" s="214" t="s">
        <v>92</v>
      </c>
      <c r="H4" s="214"/>
      <c r="I4" s="214" t="s">
        <v>93</v>
      </c>
      <c r="J4" s="214" t="s">
        <v>94</v>
      </c>
    </row>
    <row r="5" spans="1:10" ht="28.15" customHeight="1">
      <c r="A5" s="214"/>
      <c r="B5" s="18" t="s">
        <v>95</v>
      </c>
      <c r="C5" s="18" t="s">
        <v>96</v>
      </c>
      <c r="D5" s="214"/>
      <c r="E5" s="214"/>
      <c r="F5" s="214"/>
      <c r="G5" s="18" t="s">
        <v>97</v>
      </c>
      <c r="H5" s="18" t="s">
        <v>25</v>
      </c>
      <c r="I5" s="214"/>
      <c r="J5" s="214"/>
    </row>
    <row r="6" spans="1:10" ht="54" customHeight="1">
      <c r="A6" s="19">
        <v>1</v>
      </c>
      <c r="B6" s="121" t="s">
        <v>169</v>
      </c>
      <c r="C6" s="19" t="s">
        <v>98</v>
      </c>
      <c r="D6" s="120" t="s">
        <v>192</v>
      </c>
      <c r="E6" s="19" t="s">
        <v>116</v>
      </c>
      <c r="F6" s="19" t="s">
        <v>98</v>
      </c>
      <c r="G6" s="19" t="s">
        <v>203</v>
      </c>
      <c r="H6" s="19" t="s">
        <v>204</v>
      </c>
      <c r="I6" s="103">
        <v>80000</v>
      </c>
      <c r="J6" s="104" t="s">
        <v>121</v>
      </c>
    </row>
    <row r="7" spans="1:10" ht="54" customHeight="1">
      <c r="A7" s="19">
        <f>A6+1</f>
        <v>2</v>
      </c>
      <c r="B7" s="121" t="s">
        <v>170</v>
      </c>
      <c r="C7" s="19" t="s">
        <v>98</v>
      </c>
      <c r="D7" s="120" t="s">
        <v>193</v>
      </c>
      <c r="E7" s="19" t="s">
        <v>171</v>
      </c>
      <c r="F7" s="19" t="s">
        <v>98</v>
      </c>
      <c r="G7" s="19" t="s">
        <v>203</v>
      </c>
      <c r="H7" s="19" t="s">
        <v>204</v>
      </c>
      <c r="I7" s="103">
        <v>20000</v>
      </c>
      <c r="J7" s="104" t="s">
        <v>122</v>
      </c>
    </row>
    <row r="8" spans="1:10" ht="42" customHeight="1">
      <c r="A8" s="19">
        <f>A7+1</f>
        <v>3</v>
      </c>
      <c r="B8" s="121" t="s">
        <v>117</v>
      </c>
      <c r="C8" s="19" t="s">
        <v>98</v>
      </c>
      <c r="D8" s="120" t="s">
        <v>194</v>
      </c>
      <c r="E8" s="19" t="s">
        <v>118</v>
      </c>
      <c r="F8" s="19" t="s">
        <v>98</v>
      </c>
      <c r="G8" s="19" t="s">
        <v>203</v>
      </c>
      <c r="H8" s="19" t="s">
        <v>204</v>
      </c>
      <c r="I8" s="103">
        <v>9750</v>
      </c>
      <c r="J8" s="104" t="s">
        <v>122</v>
      </c>
    </row>
    <row r="9" spans="1:10" ht="60" customHeight="1">
      <c r="A9" s="19">
        <f>A8+1</f>
        <v>4</v>
      </c>
      <c r="B9" s="121" t="s">
        <v>119</v>
      </c>
      <c r="C9" s="19" t="s">
        <v>98</v>
      </c>
      <c r="D9" s="120" t="s">
        <v>195</v>
      </c>
      <c r="E9" s="19" t="s">
        <v>120</v>
      </c>
      <c r="F9" s="19" t="s">
        <v>98</v>
      </c>
      <c r="G9" s="19" t="s">
        <v>203</v>
      </c>
      <c r="H9" s="19" t="s">
        <v>204</v>
      </c>
      <c r="I9" s="103">
        <v>80000</v>
      </c>
      <c r="J9" s="104" t="s">
        <v>123</v>
      </c>
    </row>
    <row r="10" spans="1:10" ht="87.6" customHeight="1">
      <c r="A10" s="19">
        <f>A9+1</f>
        <v>5</v>
      </c>
      <c r="B10" s="122" t="s">
        <v>172</v>
      </c>
      <c r="C10" s="19" t="s">
        <v>98</v>
      </c>
      <c r="D10" s="120" t="s">
        <v>196</v>
      </c>
      <c r="E10" s="19" t="s">
        <v>128</v>
      </c>
      <c r="F10" s="19" t="s">
        <v>98</v>
      </c>
      <c r="G10" s="19" t="s">
        <v>203</v>
      </c>
      <c r="H10" s="19" t="s">
        <v>204</v>
      </c>
      <c r="I10" s="105">
        <v>6000</v>
      </c>
      <c r="J10" s="104" t="s">
        <v>123</v>
      </c>
    </row>
    <row r="11" spans="1:10" ht="19.5" customHeight="1">
      <c r="G11" s="157" t="s">
        <v>4</v>
      </c>
      <c r="H11" s="157"/>
      <c r="I11" s="157"/>
    </row>
    <row r="12" spans="1:10" ht="14.45" customHeight="1">
      <c r="G12" s="158" t="s">
        <v>200</v>
      </c>
      <c r="H12" s="159"/>
      <c r="I12" s="159"/>
    </row>
  </sheetData>
  <mergeCells count="13">
    <mergeCell ref="J4:J5"/>
    <mergeCell ref="G11:I11"/>
    <mergeCell ref="G12:I12"/>
    <mergeCell ref="A1:J1"/>
    <mergeCell ref="A2:J2"/>
    <mergeCell ref="A3:E3"/>
    <mergeCell ref="A4:A5"/>
    <mergeCell ref="B4:C4"/>
    <mergeCell ref="D4:D5"/>
    <mergeCell ref="E4:E5"/>
    <mergeCell ref="F4:F5"/>
    <mergeCell ref="G4:H4"/>
    <mergeCell ref="I4:I5"/>
  </mergeCells>
  <phoneticPr fontId="18" type="noConversion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2</vt:i4>
      </vt:variant>
    </vt:vector>
  </HeadingPairs>
  <TitlesOfParts>
    <vt:vector size="7" baseType="lpstr">
      <vt:lpstr>scheda 1</vt:lpstr>
      <vt:lpstr>scheda 2</vt:lpstr>
      <vt:lpstr>scheda 3 Elenco Annuale</vt:lpstr>
      <vt:lpstr>scheda 2B</vt:lpstr>
      <vt:lpstr>Scheda 4</vt:lpstr>
      <vt:lpstr>'scheda 2'!Titoli_stampa</vt:lpstr>
      <vt:lpstr>'scheda 3 Elenco Annuale'!Titoli_stampa</vt:lpstr>
    </vt:vector>
  </TitlesOfParts>
  <Company>Sta PRogetti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nicosia</dc:creator>
  <cp:lastModifiedBy>User2</cp:lastModifiedBy>
  <cp:lastPrinted>2023-05-04T07:33:30Z</cp:lastPrinted>
  <dcterms:created xsi:type="dcterms:W3CDTF">2003-07-29T14:41:28Z</dcterms:created>
  <dcterms:modified xsi:type="dcterms:W3CDTF">2023-11-13T11:04:55Z</dcterms:modified>
</cp:coreProperties>
</file>